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<sst xmlns="http://schemas.openxmlformats.org/spreadsheetml/2006/main" count="111" uniqueCount="89">
  <si>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</si>
  <si>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</si>
  <si>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</si>
  <si>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</si>
  <si>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</si>
  <si>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</si>
  <si>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</si>
  <si>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</si>
  <si>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</si>
  <si>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</si>
  <si>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</si>
  <si>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</si>
  <si>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</si>
  <si>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</si>
  <si>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</si>
  <si>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</si>
  <si>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</si>
  <si>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</si>
  <si>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</si>
  <si>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</si>
  <si>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</si>
  <si>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</si>
  <si>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</si>
  <si>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</si>
  <si>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</si>
  <si>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</si>
  <si>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</si>
  <si>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</si>
  <si>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</si>
  <si>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</si>
  <si>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</si>
  <si>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</si>
  <si>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</si>
  <si>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</si>
  <si>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</si>
  <si>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</si>
  <si>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</si>
  <si>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</si>
  <si>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</si>
  <si>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</si>
  <si>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</si>
  <si>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</si>
  <si>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</si>
  <si>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</si>
  <si>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</si>
  <si>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</si>
  <si>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Cap.70.02.-Servicii si dezvoltare publica</t>
  </si>
  <si>
    <t>Total titlul 70</t>
  </si>
  <si>
    <t>TOTAL INVESTITII TITLUL 58+TITLUL 70+TITLUL 55+TITLUL 51</t>
  </si>
  <si>
    <t>Fonduri</t>
  </si>
  <si>
    <t>nerambrs.</t>
  </si>
  <si>
    <t>ANEXA NR. 2 LA HCL NR____/2020</t>
  </si>
  <si>
    <t xml:space="preserve">               Prevederi 2020</t>
  </si>
  <si>
    <t>Cap. 84.02.-Transporturi</t>
  </si>
  <si>
    <t>Lucrari de siguranta circulatiei str. Izvorul Alb, km 2+000 - 5+000 (parapet protectie) - diriginte de santier</t>
  </si>
  <si>
    <t>Iluminat arhitectural Fosta Primărie</t>
  </si>
  <si>
    <t>Cap.51.02-Autoritati executive</t>
  </si>
  <si>
    <t>Copiator</t>
  </si>
  <si>
    <t>Licențe program</t>
  </si>
  <si>
    <t>Echipament hardware dedicat securizării rețelei</t>
  </si>
  <si>
    <t>Cap. 61,02 Ordine publică și siguranță națională</t>
  </si>
  <si>
    <t>Autoturism</t>
  </si>
  <si>
    <t>Aparate radar</t>
  </si>
  <si>
    <t>Sistem supraveghere video (studiu soluții, expertiză, DTAC)</t>
  </si>
  <si>
    <t>Sistem supraveghere video-execuție</t>
  </si>
  <si>
    <t>Cap. 67.02 Cultura, recreere si religie</t>
  </si>
  <si>
    <t>Reabilitare, modernizare, extindere si dotare asezamant cultural (biblioteca) din Campulung Moldovenesc, judetul Suceava - execuție</t>
  </si>
  <si>
    <t>Reabilitare, modernizare și extindere Colegiul silvic Bucovina, municipiul Câmpulung Moldovenesc, județul Suceava - dirigenție de șantier</t>
  </si>
  <si>
    <t>Reabilitare, modernizare și extindere Școala Th. Darie, Câmpulung Moldovenesc, județul Suceava  - dirigenție de șantier</t>
  </si>
  <si>
    <t>Reabilitare acoperis si elemente decorative Fosta Primarie a municipiului Campulung Moldovenesc, judetul Suceava-dirigenție de șantier</t>
  </si>
  <si>
    <t>Sistem iluminat parcare si spații circulatii publice zona BRD (lampadare)</t>
  </si>
  <si>
    <t>Cap. 74.02.- Protectia mediului</t>
  </si>
  <si>
    <t>Execuție canal betonat C.D.Gherea(proiectare, taxe, avize)</t>
  </si>
  <si>
    <t>Lucrari noi</t>
  </si>
  <si>
    <t>Refacere infrastructura rutiera, poduri, podețe și apărări de maluri str. Valea seacă și str. Simion Florea Marian-proiectare, asistenta tehnica si executie</t>
  </si>
  <si>
    <t>Reabilitare si modernizare strazi din municipiul Campulung Moldovenesc - proiectare, asistenta tehnica si executie</t>
  </si>
  <si>
    <t>adaugat 100000</t>
  </si>
  <si>
    <t>Lucrari de siguranta circulatiei str. Izvorul Alb, km 2+000 - 5+000 (parapet protectie) - proiectare + executie</t>
  </si>
  <si>
    <t>Refacere infrastructura rutiera, poduri, podețe și apărări de maluri str. Valea seacă și str. Simion Florea Marian-diriginte de santier</t>
  </si>
  <si>
    <t>DE SCAZUT 10000</t>
  </si>
  <si>
    <t>Capitolul 67.02-Titlul 58</t>
  </si>
  <si>
    <t>Reabilitare, modernizare și dotare Muzeul ”Arta Lemnului” din municipiul Câmpulung Moldovenesc, judetul Suceava, în scopul conservării, protejării și promovării patrimoniului cultural- executie</t>
  </si>
  <si>
    <t>Reabilitare, modernizare și dotare Muzeul ”Arta Lemnului” din municipiul Câmpulung Moldovenesc, judetul Suceava, în scopul conservării, protejării și promovării patrimoniului cultural-POR dotări</t>
  </si>
  <si>
    <t>Diminuări ale valorii obiectivelor de investiții ale bugetului local pentru anul 2020</t>
  </si>
  <si>
    <t>Primar,                                                                                            Director executiv,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</si>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</sst>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</numFmts>
  <fonts count="5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49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2" fillId="0" borderId="0" xfId="0" applyFont="1" applyAlignment="1">
      <alignment/>
    </xf>
    <xf numFmtId="0" fontId="50" fillId="34" borderId="19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52" fillId="34" borderId="21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37" fontId="52" fillId="35" borderId="21" xfId="0" applyNumberFormat="1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37" fontId="52" fillId="34" borderId="21" xfId="0" applyNumberFormat="1" applyFont="1" applyFill="1" applyBorder="1" applyAlignment="1">
      <alignment horizontal="center"/>
    </xf>
    <xf numFmtId="37" fontId="52" fillId="36" borderId="21" xfId="0" applyNumberFormat="1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37" fontId="52" fillId="34" borderId="21" xfId="0" applyNumberFormat="1" applyFont="1" applyFill="1" applyBorder="1" applyAlignment="1">
      <alignment horizontal="center" vertical="top"/>
    </xf>
    <xf numFmtId="37" fontId="52" fillId="37" borderId="21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 vertical="top" wrapText="1"/>
    </xf>
    <xf numFmtId="37" fontId="1" fillId="0" borderId="21" xfId="0" applyNumberFormat="1" applyFont="1" applyBorder="1" applyAlignment="1">
      <alignment horizontal="center" vertical="center"/>
    </xf>
    <xf numFmtId="37" fontId="1" fillId="34" borderId="21" xfId="0" applyNumberFormat="1" applyFont="1" applyFill="1" applyBorder="1" applyAlignment="1">
      <alignment horizontal="center" vertical="center"/>
    </xf>
    <xf numFmtId="37" fontId="50" fillId="0" borderId="21" xfId="0" applyNumberFormat="1" applyFont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50" fillId="0" borderId="21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/>
    </xf>
    <xf numFmtId="37" fontId="2" fillId="0" borderId="21" xfId="0" applyNumberFormat="1" applyFont="1" applyBorder="1" applyAlignment="1">
      <alignment horizontal="center" vertical="center"/>
    </xf>
    <xf numFmtId="0" fontId="52" fillId="38" borderId="21" xfId="0" applyFont="1" applyFill="1" applyBorder="1" applyAlignment="1">
      <alignment horizontal="center"/>
    </xf>
    <xf numFmtId="0" fontId="52" fillId="35" borderId="26" xfId="0" applyFont="1" applyFill="1" applyBorder="1" applyAlignment="1">
      <alignment horizontal="left"/>
    </xf>
    <xf numFmtId="0" fontId="52" fillId="35" borderId="27" xfId="0" applyFont="1" applyFill="1" applyBorder="1" applyAlignment="1">
      <alignment horizontal="left"/>
    </xf>
    <xf numFmtId="37" fontId="52" fillId="35" borderId="28" xfId="0" applyNumberFormat="1" applyFont="1" applyFill="1" applyBorder="1" applyAlignment="1">
      <alignment horizontal="center"/>
    </xf>
    <xf numFmtId="37" fontId="52" fillId="38" borderId="21" xfId="0" applyNumberFormat="1" applyFont="1" applyFill="1" applyBorder="1" applyAlignment="1">
      <alignment horizontal="center"/>
    </xf>
    <xf numFmtId="37" fontId="2" fillId="36" borderId="29" xfId="0" applyNumberFormat="1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/>
    </xf>
    <xf numFmtId="0" fontId="52" fillId="0" borderId="25" xfId="0" applyFont="1" applyBorder="1" applyAlignment="1">
      <alignment/>
    </xf>
    <xf numFmtId="0" fontId="50" fillId="0" borderId="29" xfId="0" applyFont="1" applyBorder="1" applyAlignment="1">
      <alignment horizontal="center"/>
    </xf>
    <xf numFmtId="37" fontId="52" fillId="34" borderId="30" xfId="0" applyNumberFormat="1" applyFont="1" applyFill="1" applyBorder="1" applyAlignment="1">
      <alignment horizontal="center"/>
    </xf>
    <xf numFmtId="0" fontId="50" fillId="34" borderId="16" xfId="0" applyFont="1" applyFill="1" applyBorder="1" applyAlignment="1">
      <alignment horizontal="left"/>
    </xf>
    <xf numFmtId="37" fontId="52" fillId="39" borderId="21" xfId="0" applyNumberFormat="1" applyFont="1" applyFill="1" applyBorder="1" applyAlignment="1">
      <alignment horizontal="center"/>
    </xf>
    <xf numFmtId="37" fontId="50" fillId="34" borderId="21" xfId="0" applyNumberFormat="1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/>
    </xf>
    <xf numFmtId="37" fontId="52" fillId="35" borderId="32" xfId="0" applyNumberFormat="1" applyFont="1" applyFill="1" applyBorder="1" applyAlignment="1">
      <alignment horizontal="center"/>
    </xf>
    <xf numFmtId="37" fontId="52" fillId="35" borderId="33" xfId="0" applyNumberFormat="1" applyFont="1" applyFill="1" applyBorder="1" applyAlignment="1">
      <alignment horizontal="center"/>
    </xf>
    <xf numFmtId="0" fontId="53" fillId="38" borderId="21" xfId="0" applyFont="1" applyFill="1" applyBorder="1" applyAlignment="1">
      <alignment horizontal="center"/>
    </xf>
    <xf numFmtId="0" fontId="50" fillId="34" borderId="34" xfId="0" applyFont="1" applyFill="1" applyBorder="1" applyAlignment="1">
      <alignment horizontal="center" wrapText="1"/>
    </xf>
    <xf numFmtId="37" fontId="50" fillId="34" borderId="34" xfId="0" applyNumberFormat="1" applyFont="1" applyFill="1" applyBorder="1" applyAlignment="1">
      <alignment horizontal="center"/>
    </xf>
    <xf numFmtId="37" fontId="50" fillId="34" borderId="0" xfId="0" applyNumberFormat="1" applyFont="1" applyFill="1" applyAlignment="1">
      <alignment horizontal="center"/>
    </xf>
    <xf numFmtId="37" fontId="50" fillId="34" borderId="0" xfId="0" applyNumberFormat="1" applyFont="1" applyFill="1" applyAlignment="1">
      <alignment horizontal="center" vertical="center"/>
    </xf>
    <xf numFmtId="1" fontId="52" fillId="34" borderId="35" xfId="0" applyNumberFormat="1" applyFont="1" applyFill="1" applyBorder="1" applyAlignment="1">
      <alignment horizontal="center"/>
    </xf>
    <xf numFmtId="0" fontId="55" fillId="0" borderId="21" xfId="0" applyFont="1" applyBorder="1" applyAlignment="1">
      <alignment horizontal="center" wrapText="1"/>
    </xf>
    <xf numFmtId="37" fontId="50" fillId="34" borderId="21" xfId="0" applyNumberFormat="1" applyFont="1" applyFill="1" applyBorder="1" applyAlignment="1">
      <alignment horizontal="center"/>
    </xf>
    <xf numFmtId="37" fontId="50" fillId="34" borderId="21" xfId="0" applyNumberFormat="1" applyFont="1" applyFill="1" applyBorder="1" applyAlignment="1">
      <alignment horizontal="center" vertical="center"/>
    </xf>
    <xf numFmtId="1" fontId="50" fillId="34" borderId="21" xfId="0" applyNumberFormat="1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 wrapText="1"/>
    </xf>
    <xf numFmtId="37" fontId="50" fillId="34" borderId="21" xfId="0" applyNumberFormat="1" applyFont="1" applyFill="1" applyBorder="1" applyAlignment="1">
      <alignment horizontal="center"/>
    </xf>
    <xf numFmtId="37" fontId="50" fillId="34" borderId="36" xfId="0" applyNumberFormat="1" applyFont="1" applyFill="1" applyBorder="1" applyAlignment="1">
      <alignment horizontal="center"/>
    </xf>
    <xf numFmtId="37" fontId="50" fillId="34" borderId="37" xfId="0" applyNumberFormat="1" applyFont="1" applyFill="1" applyBorder="1" applyAlignment="1">
      <alignment horizontal="center"/>
    </xf>
    <xf numFmtId="37" fontId="50" fillId="34" borderId="37" xfId="0" applyNumberFormat="1" applyFont="1" applyFill="1" applyBorder="1" applyAlignment="1">
      <alignment horizontal="center" vertical="center"/>
    </xf>
    <xf numFmtId="1" fontId="52" fillId="34" borderId="38" xfId="0" applyNumberFormat="1" applyFont="1" applyFill="1" applyBorder="1" applyAlignment="1">
      <alignment horizontal="center"/>
    </xf>
    <xf numFmtId="0" fontId="53" fillId="40" borderId="39" xfId="0" applyFont="1" applyFill="1" applyBorder="1" applyAlignment="1">
      <alignment horizontal="left"/>
    </xf>
    <xf numFmtId="0" fontId="50" fillId="40" borderId="40" xfId="0" applyFont="1" applyFill="1" applyBorder="1" applyAlignment="1">
      <alignment horizontal="center" wrapText="1"/>
    </xf>
    <xf numFmtId="37" fontId="52" fillId="40" borderId="40" xfId="0" applyNumberFormat="1" applyFont="1" applyFill="1" applyBorder="1" applyAlignment="1">
      <alignment horizontal="center"/>
    </xf>
    <xf numFmtId="0" fontId="56" fillId="34" borderId="25" xfId="0" applyFont="1" applyFill="1" applyBorder="1" applyAlignment="1">
      <alignment horizontal="left"/>
    </xf>
    <xf numFmtId="2" fontId="55" fillId="0" borderId="21" xfId="0" applyNumberFormat="1" applyFont="1" applyBorder="1" applyAlignment="1">
      <alignment horizontal="center" wrapText="1"/>
    </xf>
    <xf numFmtId="1" fontId="52" fillId="34" borderId="29" xfId="0" applyNumberFormat="1" applyFont="1" applyFill="1" applyBorder="1" applyAlignment="1">
      <alignment horizontal="center"/>
    </xf>
    <xf numFmtId="0" fontId="56" fillId="34" borderId="21" xfId="0" applyFont="1" applyFill="1" applyBorder="1" applyAlignment="1">
      <alignment horizontal="left"/>
    </xf>
    <xf numFmtId="1" fontId="52" fillId="34" borderId="21" xfId="0" applyNumberFormat="1" applyFont="1" applyFill="1" applyBorder="1" applyAlignment="1">
      <alignment horizontal="center"/>
    </xf>
    <xf numFmtId="0" fontId="52" fillId="35" borderId="21" xfId="0" applyFont="1" applyFill="1" applyBorder="1" applyAlignment="1">
      <alignment horizontal="left"/>
    </xf>
    <xf numFmtId="0" fontId="53" fillId="35" borderId="21" xfId="0" applyFont="1" applyFill="1" applyBorder="1" applyAlignment="1">
      <alignment horizontal="center"/>
    </xf>
    <xf numFmtId="37" fontId="53" fillId="35" borderId="21" xfId="0" applyNumberFormat="1" applyFont="1" applyFill="1" applyBorder="1" applyAlignment="1">
      <alignment horizontal="center"/>
    </xf>
    <xf numFmtId="0" fontId="52" fillId="38" borderId="21" xfId="0" applyFont="1" applyFill="1" applyBorder="1" applyAlignment="1">
      <alignment horizontal="left"/>
    </xf>
    <xf numFmtId="0" fontId="52" fillId="38" borderId="37" xfId="0" applyFont="1" applyFill="1" applyBorder="1" applyAlignment="1">
      <alignment horizontal="center"/>
    </xf>
    <xf numFmtId="186" fontId="52" fillId="38" borderId="41" xfId="0" applyNumberFormat="1" applyFont="1" applyFill="1" applyBorder="1" applyAlignment="1">
      <alignment horizontal="center" vertical="center"/>
    </xf>
    <xf numFmtId="186" fontId="52" fillId="38" borderId="32" xfId="0" applyNumberFormat="1" applyFont="1" applyFill="1" applyBorder="1" applyAlignment="1">
      <alignment horizontal="center" vertical="center"/>
    </xf>
    <xf numFmtId="1" fontId="50" fillId="38" borderId="38" xfId="0" applyNumberFormat="1" applyFont="1" applyFill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34" xfId="0" applyFont="1" applyBorder="1" applyAlignment="1">
      <alignment horizontal="center" wrapText="1"/>
    </xf>
    <xf numFmtId="37" fontId="50" fillId="0" borderId="34" xfId="0" applyNumberFormat="1" applyFont="1" applyBorder="1" applyAlignment="1">
      <alignment horizontal="center"/>
    </xf>
    <xf numFmtId="37" fontId="50" fillId="34" borderId="30" xfId="0" applyNumberFormat="1" applyFont="1" applyFill="1" applyBorder="1" applyAlignment="1">
      <alignment horizontal="center"/>
    </xf>
    <xf numFmtId="37" fontId="50" fillId="0" borderId="28" xfId="0" applyNumberFormat="1" applyFont="1" applyBorder="1" applyAlignment="1">
      <alignment horizontal="center"/>
    </xf>
    <xf numFmtId="37" fontId="50" fillId="0" borderId="43" xfId="0" applyNumberFormat="1" applyFont="1" applyBorder="1" applyAlignment="1">
      <alignment horizontal="center"/>
    </xf>
    <xf numFmtId="1" fontId="50" fillId="0" borderId="44" xfId="0" applyNumberFormat="1" applyFont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 vertical="center" wrapText="1"/>
    </xf>
    <xf numFmtId="37" fontId="1" fillId="34" borderId="29" xfId="0" applyNumberFormat="1" applyFont="1" applyFill="1" applyBorder="1" applyAlignment="1">
      <alignment horizontal="center" vertical="center"/>
    </xf>
    <xf numFmtId="0" fontId="53" fillId="34" borderId="45" xfId="0" applyFont="1" applyFill="1" applyBorder="1" applyAlignment="1">
      <alignment horizontal="center"/>
    </xf>
    <xf numFmtId="0" fontId="53" fillId="34" borderId="46" xfId="0" applyFont="1" applyFill="1" applyBorder="1" applyAlignment="1">
      <alignment horizontal="center"/>
    </xf>
    <xf numFmtId="37" fontId="52" fillId="34" borderId="21" xfId="0" applyNumberFormat="1" applyFont="1" applyFill="1" applyBorder="1" applyAlignment="1">
      <alignment horizontal="center" vertical="center"/>
    </xf>
    <xf numFmtId="37" fontId="52" fillId="34" borderId="47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53" fillId="0" borderId="45" xfId="0" applyFont="1" applyBorder="1" applyAlignment="1">
      <alignment horizontal="center"/>
    </xf>
    <xf numFmtId="0" fontId="50" fillId="0" borderId="48" xfId="0" applyFont="1" applyBorder="1" applyAlignment="1">
      <alignment horizontal="center" vertical="center" wrapText="1"/>
    </xf>
    <xf numFmtId="37" fontId="50" fillId="0" borderId="41" xfId="0" applyNumberFormat="1" applyFont="1" applyBorder="1" applyAlignment="1">
      <alignment horizontal="center"/>
    </xf>
    <xf numFmtId="0" fontId="52" fillId="38" borderId="25" xfId="0" applyFont="1" applyFill="1" applyBorder="1" applyAlignment="1">
      <alignment horizontal="center" vertical="center"/>
    </xf>
    <xf numFmtId="0" fontId="52" fillId="5" borderId="21" xfId="0" applyFont="1" applyFill="1" applyBorder="1" applyAlignment="1">
      <alignment horizontal="center" vertical="center"/>
    </xf>
    <xf numFmtId="37" fontId="52" fillId="5" borderId="21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37" fontId="1" fillId="0" borderId="49" xfId="0" applyNumberFormat="1" applyFont="1" applyBorder="1" applyAlignment="1">
      <alignment horizontal="center" vertical="center"/>
    </xf>
    <xf numFmtId="37" fontId="1" fillId="34" borderId="40" xfId="0" applyNumberFormat="1" applyFont="1" applyFill="1" applyBorder="1" applyAlignment="1">
      <alignment horizontal="center" vertical="center"/>
    </xf>
    <xf numFmtId="37" fontId="2" fillId="0" borderId="49" xfId="0" applyNumberFormat="1" applyFont="1" applyBorder="1" applyAlignment="1">
      <alignment horizontal="center" vertical="center"/>
    </xf>
    <xf numFmtId="37" fontId="2" fillId="36" borderId="35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6" borderId="21" xfId="0" applyFont="1" applyFill="1" applyBorder="1" applyAlignment="1">
      <alignment horizontal="center" vertical="center" wrapText="1"/>
    </xf>
    <xf numFmtId="37" fontId="1" fillId="36" borderId="21" xfId="0" applyNumberFormat="1" applyFont="1" applyFill="1" applyBorder="1" applyAlignment="1">
      <alignment horizontal="center" vertical="center"/>
    </xf>
    <xf numFmtId="37" fontId="2" fillId="36" borderId="21" xfId="0" applyNumberFormat="1" applyFont="1" applyFill="1" applyBorder="1" applyAlignment="1">
      <alignment horizontal="center" vertical="center"/>
    </xf>
    <xf numFmtId="0" fontId="50" fillId="34" borderId="0" xfId="0" applyFont="1" applyFill="1" applyAlignment="1">
      <alignment/>
    </xf>
    <xf numFmtId="0" fontId="50" fillId="36" borderId="0" xfId="0" applyFont="1" applyFill="1" applyAlignment="1">
      <alignment/>
    </xf>
    <xf numFmtId="0" fontId="52" fillId="41" borderId="50" xfId="0" applyFont="1" applyFill="1" applyBorder="1" applyAlignment="1">
      <alignment horizontal="center"/>
    </xf>
    <xf numFmtId="0" fontId="52" fillId="41" borderId="34" xfId="0" applyFont="1" applyFill="1" applyBorder="1" applyAlignment="1">
      <alignment horizontal="center" wrapText="1"/>
    </xf>
    <xf numFmtId="37" fontId="52" fillId="41" borderId="34" xfId="0" applyNumberFormat="1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4" fillId="0" borderId="37" xfId="0" applyNumberFormat="1" applyFont="1" applyBorder="1" applyAlignment="1">
      <alignment horizontal="center"/>
    </xf>
    <xf numFmtId="37" fontId="2" fillId="0" borderId="37" xfId="0" applyNumberFormat="1" applyFont="1" applyBorder="1" applyAlignment="1">
      <alignment horizontal="center"/>
    </xf>
    <xf numFmtId="37" fontId="2" fillId="34" borderId="40" xfId="0" applyNumberFormat="1" applyFont="1" applyFill="1" applyBorder="1" applyAlignment="1">
      <alignment horizontal="center"/>
    </xf>
    <xf numFmtId="37" fontId="1" fillId="0" borderId="37" xfId="0" applyNumberFormat="1" applyFont="1" applyBorder="1" applyAlignment="1">
      <alignment horizontal="center"/>
    </xf>
    <xf numFmtId="37" fontId="2" fillId="0" borderId="52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7" fontId="1" fillId="0" borderId="21" xfId="0" applyNumberFormat="1" applyFont="1" applyBorder="1" applyAlignment="1">
      <alignment horizontal="center"/>
    </xf>
    <xf numFmtId="37" fontId="2" fillId="34" borderId="30" xfId="0" applyNumberFormat="1" applyFont="1" applyFill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37" fontId="1" fillId="0" borderId="31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2" fillId="34" borderId="31" xfId="0" applyFont="1" applyFill="1" applyBorder="1" applyAlignment="1">
      <alignment horizontal="center" vertical="top" wrapText="1"/>
    </xf>
    <xf numFmtId="0" fontId="52" fillId="34" borderId="53" xfId="0" applyFont="1" applyFill="1" applyBorder="1" applyAlignment="1">
      <alignment horizontal="center" vertical="top" wrapText="1"/>
    </xf>
    <xf numFmtId="0" fontId="52" fillId="35" borderId="31" xfId="0" applyFont="1" applyFill="1" applyBorder="1" applyAlignment="1">
      <alignment horizontal="center" wrapText="1"/>
    </xf>
    <xf numFmtId="0" fontId="52" fillId="35" borderId="53" xfId="0" applyFont="1" applyFill="1" applyBorder="1" applyAlignment="1">
      <alignment horizontal="center" wrapText="1"/>
    </xf>
    <xf numFmtId="0" fontId="52" fillId="35" borderId="54" xfId="0" applyFont="1" applyFill="1" applyBorder="1" applyAlignment="1">
      <alignment horizontal="center"/>
    </xf>
    <xf numFmtId="0" fontId="52" fillId="35" borderId="55" xfId="0" applyFont="1" applyFill="1" applyBorder="1" applyAlignment="1">
      <alignment horizontal="center"/>
    </xf>
    <xf numFmtId="0" fontId="52" fillId="35" borderId="56" xfId="0" applyFont="1" applyFill="1" applyBorder="1" applyAlignment="1">
      <alignment horizontal="center" wrapText="1"/>
    </xf>
    <xf numFmtId="0" fontId="52" fillId="35" borderId="4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A44" sqref="A44:C46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51</v>
      </c>
      <c r="K1" s="2"/>
    </row>
    <row r="2" ht="11.25">
      <c r="B2" s="1" t="s">
        <v>1</v>
      </c>
    </row>
    <row r="3" ht="14.25" customHeight="1"/>
    <row r="4" spans="3:11" ht="11.25">
      <c r="C4" s="139" t="s">
        <v>83</v>
      </c>
      <c r="D4" s="139"/>
      <c r="E4" s="139"/>
      <c r="F4" s="139"/>
      <c r="G4" s="139"/>
      <c r="H4" s="139"/>
      <c r="I4" s="139"/>
      <c r="J4" s="139"/>
      <c r="K4" s="139"/>
    </row>
    <row r="5" ht="14.25" customHeight="1" thickBot="1"/>
    <row r="6" spans="1:12" ht="21.75" customHeight="1" thickBot="1">
      <c r="A6" s="140" t="s">
        <v>2</v>
      </c>
      <c r="B6" s="141"/>
      <c r="C6" s="3" t="s">
        <v>3</v>
      </c>
      <c r="D6" s="4" t="s">
        <v>4</v>
      </c>
      <c r="E6" s="10"/>
      <c r="F6" s="22"/>
      <c r="G6" s="22"/>
      <c r="H6" s="22" t="s">
        <v>52</v>
      </c>
      <c r="I6" s="22"/>
      <c r="J6" s="22"/>
      <c r="K6" s="22"/>
      <c r="L6" s="23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8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51" t="s">
        <v>8</v>
      </c>
      <c r="G8" s="7"/>
      <c r="H8" s="7"/>
      <c r="I8" s="7"/>
      <c r="J8" s="7"/>
      <c r="K8" s="7"/>
      <c r="L8" s="18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8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32" t="s">
        <v>11</v>
      </c>
      <c r="G10" s="32" t="s">
        <v>12</v>
      </c>
      <c r="H10" s="32" t="s">
        <v>13</v>
      </c>
      <c r="I10" s="32" t="s">
        <v>49</v>
      </c>
      <c r="J10" s="32" t="s">
        <v>7</v>
      </c>
      <c r="K10" s="10" t="s">
        <v>14</v>
      </c>
      <c r="L10" s="18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50</v>
      </c>
      <c r="J11" s="6" t="s">
        <v>18</v>
      </c>
      <c r="K11" s="11" t="s">
        <v>19</v>
      </c>
      <c r="L11" s="18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8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8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8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9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32">
        <v>3</v>
      </c>
      <c r="E16" s="32" t="s">
        <v>32</v>
      </c>
      <c r="F16" s="32" t="s">
        <v>33</v>
      </c>
      <c r="G16" s="32" t="s">
        <v>34</v>
      </c>
      <c r="H16" s="13" t="s">
        <v>35</v>
      </c>
      <c r="I16" s="32" t="s">
        <v>36</v>
      </c>
      <c r="J16" s="32" t="s">
        <v>37</v>
      </c>
      <c r="K16" s="13" t="s">
        <v>38</v>
      </c>
      <c r="L16" s="23" t="s">
        <v>39</v>
      </c>
    </row>
    <row r="17" spans="1:12" s="14" customFormat="1" ht="35.25" customHeight="1">
      <c r="A17" s="142" t="s">
        <v>48</v>
      </c>
      <c r="B17" s="143"/>
      <c r="C17" s="29">
        <f>C18+C55</f>
        <v>-113080</v>
      </c>
      <c r="D17" s="29">
        <f aca="true" t="shared" si="0" ref="D17:L17">D18+D55</f>
        <v>-486980</v>
      </c>
      <c r="E17" s="29">
        <f t="shared" si="0"/>
        <v>-486980</v>
      </c>
      <c r="F17" s="29">
        <f t="shared" si="0"/>
        <v>0</v>
      </c>
      <c r="G17" s="29">
        <f t="shared" si="0"/>
        <v>0</v>
      </c>
      <c r="H17" s="29">
        <f t="shared" si="0"/>
        <v>0</v>
      </c>
      <c r="I17" s="29">
        <f t="shared" si="0"/>
        <v>0</v>
      </c>
      <c r="J17" s="29">
        <f t="shared" si="0"/>
        <v>-486980</v>
      </c>
      <c r="K17" s="29">
        <f t="shared" si="0"/>
        <v>-486980</v>
      </c>
      <c r="L17" s="29">
        <f t="shared" si="0"/>
        <v>0</v>
      </c>
    </row>
    <row r="18" spans="1:12" s="14" customFormat="1" ht="19.5" customHeight="1">
      <c r="A18" s="33"/>
      <c r="B18" s="33" t="s">
        <v>47</v>
      </c>
      <c r="C18" s="29">
        <f>C47+C36+C33+C27+C22+C44</f>
        <v>-113080</v>
      </c>
      <c r="D18" s="29">
        <f aca="true" t="shared" si="1" ref="D18:L18">D47+D36+D33+D27+D22+D44</f>
        <v>-371980</v>
      </c>
      <c r="E18" s="29">
        <f t="shared" si="1"/>
        <v>-371980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29">
        <f t="shared" si="1"/>
        <v>-371980</v>
      </c>
      <c r="K18" s="29">
        <f t="shared" si="1"/>
        <v>-371980</v>
      </c>
      <c r="L18" s="29">
        <f t="shared" si="1"/>
        <v>0</v>
      </c>
    </row>
    <row r="19" spans="1:12" s="14" customFormat="1" ht="15.75" customHeight="1">
      <c r="A19" s="21" t="s">
        <v>40</v>
      </c>
      <c r="B19" s="28" t="s">
        <v>41</v>
      </c>
      <c r="C19" s="29">
        <f>C37+C48</f>
        <v>0</v>
      </c>
      <c r="D19" s="29">
        <f aca="true" t="shared" si="2" ref="D19:L19">D37+D48</f>
        <v>-175000</v>
      </c>
      <c r="E19" s="29">
        <f t="shared" si="2"/>
        <v>-175000</v>
      </c>
      <c r="F19" s="29">
        <f t="shared" si="2"/>
        <v>0</v>
      </c>
      <c r="G19" s="29">
        <f t="shared" si="2"/>
        <v>0</v>
      </c>
      <c r="H19" s="29">
        <f t="shared" si="2"/>
        <v>0</v>
      </c>
      <c r="I19" s="29">
        <f t="shared" si="2"/>
        <v>0</v>
      </c>
      <c r="J19" s="29">
        <f t="shared" si="2"/>
        <v>-175000</v>
      </c>
      <c r="K19" s="29">
        <f t="shared" si="2"/>
        <v>-175000</v>
      </c>
      <c r="L19" s="29">
        <f t="shared" si="2"/>
        <v>0</v>
      </c>
    </row>
    <row r="20" spans="1:12" s="14" customFormat="1" ht="12.75" customHeight="1">
      <c r="A20" s="21" t="s">
        <v>42</v>
      </c>
      <c r="B20" s="21" t="s">
        <v>43</v>
      </c>
      <c r="C20" s="29">
        <f>C34</f>
        <v>0</v>
      </c>
      <c r="D20" s="29">
        <f aca="true" t="shared" si="3" ref="D20:L20">D34</f>
        <v>-10000</v>
      </c>
      <c r="E20" s="29">
        <f t="shared" si="3"/>
        <v>-10000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-10000</v>
      </c>
      <c r="K20" s="29">
        <f t="shared" si="3"/>
        <v>-10000</v>
      </c>
      <c r="L20" s="29">
        <f t="shared" si="3"/>
        <v>0</v>
      </c>
    </row>
    <row r="21" spans="1:12" s="15" customFormat="1" ht="14.25" customHeight="1">
      <c r="A21" s="25" t="s">
        <v>44</v>
      </c>
      <c r="B21" s="21" t="s">
        <v>45</v>
      </c>
      <c r="C21" s="30">
        <f>C39+C52+C23+C28+C45</f>
        <v>-113080</v>
      </c>
      <c r="D21" s="30">
        <f aca="true" t="shared" si="4" ref="D21:L21">D39+D52+D23+D28+D45</f>
        <v>-186980</v>
      </c>
      <c r="E21" s="30">
        <f t="shared" si="4"/>
        <v>-186980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  <c r="J21" s="30">
        <f t="shared" si="4"/>
        <v>-186980</v>
      </c>
      <c r="K21" s="30">
        <f t="shared" si="4"/>
        <v>-186980</v>
      </c>
      <c r="L21" s="30">
        <f t="shared" si="4"/>
        <v>0</v>
      </c>
    </row>
    <row r="22" spans="1:12" s="15" customFormat="1" ht="12.75" customHeight="1">
      <c r="A22" s="146" t="s">
        <v>56</v>
      </c>
      <c r="B22" s="147"/>
      <c r="C22" s="55">
        <f>C23</f>
        <v>-61000</v>
      </c>
      <c r="D22" s="55">
        <f aca="true" t="shared" si="5" ref="D22:L22">D23</f>
        <v>-61000</v>
      </c>
      <c r="E22" s="55">
        <f t="shared" si="5"/>
        <v>-61000</v>
      </c>
      <c r="F22" s="55">
        <f t="shared" si="5"/>
        <v>0</v>
      </c>
      <c r="G22" s="55">
        <f t="shared" si="5"/>
        <v>0</v>
      </c>
      <c r="H22" s="55">
        <f t="shared" si="5"/>
        <v>0</v>
      </c>
      <c r="I22" s="55">
        <f t="shared" si="5"/>
        <v>0</v>
      </c>
      <c r="J22" s="55">
        <f t="shared" si="5"/>
        <v>-61000</v>
      </c>
      <c r="K22" s="55">
        <f t="shared" si="5"/>
        <v>-61000</v>
      </c>
      <c r="L22" s="55">
        <f t="shared" si="5"/>
        <v>0</v>
      </c>
    </row>
    <row r="23" spans="1:12" s="16" customFormat="1" ht="12.75" customHeight="1">
      <c r="A23" s="57" t="s">
        <v>44</v>
      </c>
      <c r="B23" s="41" t="s">
        <v>45</v>
      </c>
      <c r="C23" s="45">
        <f aca="true" t="shared" si="6" ref="C23:J23">C25+C26+C24</f>
        <v>-61000</v>
      </c>
      <c r="D23" s="45">
        <f t="shared" si="6"/>
        <v>-61000</v>
      </c>
      <c r="E23" s="45">
        <f t="shared" si="6"/>
        <v>-61000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-61000</v>
      </c>
      <c r="K23" s="45">
        <f>K25+K26+K24</f>
        <v>-61000</v>
      </c>
      <c r="L23" s="45">
        <f>L25+L38+L26+L36+L37</f>
        <v>0</v>
      </c>
    </row>
    <row r="24" spans="1:12" s="16" customFormat="1" ht="26.25" customHeight="1">
      <c r="A24" s="25"/>
      <c r="B24" s="67" t="s">
        <v>59</v>
      </c>
      <c r="C24" s="68">
        <v>-3300</v>
      </c>
      <c r="D24" s="69">
        <v>-3300</v>
      </c>
      <c r="E24" s="70">
        <v>-3300</v>
      </c>
      <c r="F24" s="70"/>
      <c r="G24" s="70"/>
      <c r="H24" s="70"/>
      <c r="I24" s="70"/>
      <c r="J24" s="71">
        <v>-3300</v>
      </c>
      <c r="K24" s="71">
        <v>-3300</v>
      </c>
      <c r="L24" s="72"/>
    </row>
    <row r="25" spans="1:12" s="16" customFormat="1" ht="12.75" customHeight="1">
      <c r="A25" s="25"/>
      <c r="B25" s="58" t="s">
        <v>57</v>
      </c>
      <c r="C25" s="59">
        <v>-6400</v>
      </c>
      <c r="D25" s="60">
        <v>-6400</v>
      </c>
      <c r="E25" s="60">
        <v>-6400</v>
      </c>
      <c r="F25" s="60"/>
      <c r="G25" s="60"/>
      <c r="H25" s="60"/>
      <c r="I25" s="60"/>
      <c r="J25" s="61">
        <v>-6400</v>
      </c>
      <c r="K25" s="61">
        <v>-6400</v>
      </c>
      <c r="L25" s="62"/>
    </row>
    <row r="26" spans="1:12" s="16" customFormat="1" ht="12.75" customHeight="1">
      <c r="A26" s="54"/>
      <c r="B26" s="63" t="s">
        <v>58</v>
      </c>
      <c r="C26" s="64">
        <v>-51300</v>
      </c>
      <c r="D26" s="64">
        <v>-51300</v>
      </c>
      <c r="E26" s="64">
        <v>-51300</v>
      </c>
      <c r="F26" s="64"/>
      <c r="G26" s="64"/>
      <c r="H26" s="64"/>
      <c r="I26" s="64"/>
      <c r="J26" s="65">
        <v>-51300</v>
      </c>
      <c r="K26" s="65">
        <v>-51300</v>
      </c>
      <c r="L26" s="66"/>
    </row>
    <row r="27" spans="1:12" s="16" customFormat="1" ht="21" customHeight="1">
      <c r="A27" s="73" t="s">
        <v>60</v>
      </c>
      <c r="B27" s="74"/>
      <c r="C27" s="75">
        <f>C28</f>
        <v>-17080</v>
      </c>
      <c r="D27" s="75">
        <f aca="true" t="shared" si="7" ref="D27:L27">D28</f>
        <v>-50980</v>
      </c>
      <c r="E27" s="75">
        <f t="shared" si="7"/>
        <v>-50980</v>
      </c>
      <c r="F27" s="75">
        <f t="shared" si="7"/>
        <v>0</v>
      </c>
      <c r="G27" s="75">
        <f t="shared" si="7"/>
        <v>0</v>
      </c>
      <c r="H27" s="75">
        <f t="shared" si="7"/>
        <v>0</v>
      </c>
      <c r="I27" s="75">
        <f t="shared" si="7"/>
        <v>0</v>
      </c>
      <c r="J27" s="75">
        <f t="shared" si="7"/>
        <v>-50980</v>
      </c>
      <c r="K27" s="75">
        <f t="shared" si="7"/>
        <v>-50980</v>
      </c>
      <c r="L27" s="75">
        <f t="shared" si="7"/>
        <v>0</v>
      </c>
    </row>
    <row r="28" spans="1:12" s="16" customFormat="1" ht="12.75" customHeight="1">
      <c r="A28" s="57" t="s">
        <v>44</v>
      </c>
      <c r="B28" s="41" t="s">
        <v>45</v>
      </c>
      <c r="C28" s="45">
        <f>C32+C29+C30+C31</f>
        <v>-17080</v>
      </c>
      <c r="D28" s="45">
        <f aca="true" t="shared" si="8" ref="D28:L28">D32+D29+D30+D31</f>
        <v>-50980</v>
      </c>
      <c r="E28" s="45">
        <f t="shared" si="8"/>
        <v>-50980</v>
      </c>
      <c r="F28" s="45">
        <f t="shared" si="8"/>
        <v>0</v>
      </c>
      <c r="G28" s="45">
        <f t="shared" si="8"/>
        <v>0</v>
      </c>
      <c r="H28" s="45">
        <f t="shared" si="8"/>
        <v>0</v>
      </c>
      <c r="I28" s="45">
        <f t="shared" si="8"/>
        <v>0</v>
      </c>
      <c r="J28" s="45">
        <f t="shared" si="8"/>
        <v>-50980</v>
      </c>
      <c r="K28" s="45">
        <f t="shared" si="8"/>
        <v>-50980</v>
      </c>
      <c r="L28" s="45">
        <f t="shared" si="8"/>
        <v>0</v>
      </c>
    </row>
    <row r="29" spans="1:12" s="16" customFormat="1" ht="12.75" customHeight="1">
      <c r="A29" s="76"/>
      <c r="B29" s="77" t="s">
        <v>61</v>
      </c>
      <c r="C29" s="68">
        <v>-980</v>
      </c>
      <c r="D29" s="68">
        <f>C29</f>
        <v>-980</v>
      </c>
      <c r="E29" s="26">
        <f>J29</f>
        <v>-980</v>
      </c>
      <c r="F29" s="68"/>
      <c r="G29" s="68"/>
      <c r="H29" s="68"/>
      <c r="I29" s="68"/>
      <c r="J29" s="53">
        <f>D29</f>
        <v>-980</v>
      </c>
      <c r="K29" s="53">
        <f>J29</f>
        <v>-980</v>
      </c>
      <c r="L29" s="78"/>
    </row>
    <row r="30" spans="1:12" s="16" customFormat="1" ht="27.75" customHeight="1">
      <c r="A30" s="79"/>
      <c r="B30" s="77" t="s">
        <v>63</v>
      </c>
      <c r="C30" s="68">
        <v>-6100</v>
      </c>
      <c r="D30" s="68">
        <v>-6100</v>
      </c>
      <c r="E30" s="26">
        <v>-6100</v>
      </c>
      <c r="F30" s="68"/>
      <c r="G30" s="68"/>
      <c r="H30" s="68"/>
      <c r="I30" s="68"/>
      <c r="J30" s="53">
        <v>-6100</v>
      </c>
      <c r="K30" s="53">
        <v>-6100</v>
      </c>
      <c r="L30" s="80"/>
    </row>
    <row r="31" spans="1:12" s="16" customFormat="1" ht="12.75" customHeight="1">
      <c r="A31" s="79"/>
      <c r="B31" s="77" t="s">
        <v>64</v>
      </c>
      <c r="C31" s="68"/>
      <c r="D31" s="68">
        <v>-33900</v>
      </c>
      <c r="E31" s="26">
        <v>-33900</v>
      </c>
      <c r="F31" s="68"/>
      <c r="G31" s="68"/>
      <c r="H31" s="68"/>
      <c r="I31" s="68"/>
      <c r="J31" s="53">
        <v>-33900</v>
      </c>
      <c r="K31" s="53">
        <v>-33900</v>
      </c>
      <c r="L31" s="80"/>
    </row>
    <row r="32" spans="1:12" s="16" customFormat="1" ht="18.75" customHeight="1">
      <c r="A32" s="79"/>
      <c r="B32" s="77" t="s">
        <v>62</v>
      </c>
      <c r="C32" s="68">
        <v>-10000</v>
      </c>
      <c r="D32" s="68">
        <v>-10000</v>
      </c>
      <c r="E32" s="26">
        <v>-10000</v>
      </c>
      <c r="F32" s="68"/>
      <c r="G32" s="68"/>
      <c r="H32" s="68"/>
      <c r="I32" s="68"/>
      <c r="J32" s="53">
        <v>-10000</v>
      </c>
      <c r="K32" s="53">
        <v>-10000</v>
      </c>
      <c r="L32" s="80"/>
    </row>
    <row r="33" spans="1:12" s="16" customFormat="1" ht="18.75" customHeight="1">
      <c r="A33" s="81" t="s">
        <v>65</v>
      </c>
      <c r="B33" s="82"/>
      <c r="C33" s="83">
        <f>C34</f>
        <v>0</v>
      </c>
      <c r="D33" s="83">
        <f aca="true" t="shared" si="9" ref="D33:L33">D34</f>
        <v>-10000</v>
      </c>
      <c r="E33" s="83">
        <f t="shared" si="9"/>
        <v>-10000</v>
      </c>
      <c r="F33" s="83">
        <f t="shared" si="9"/>
        <v>0</v>
      </c>
      <c r="G33" s="83">
        <f t="shared" si="9"/>
        <v>0</v>
      </c>
      <c r="H33" s="83">
        <f t="shared" si="9"/>
        <v>0</v>
      </c>
      <c r="I33" s="83">
        <f t="shared" si="9"/>
        <v>0</v>
      </c>
      <c r="J33" s="83">
        <f t="shared" si="9"/>
        <v>-10000</v>
      </c>
      <c r="K33" s="83">
        <f t="shared" si="9"/>
        <v>-10000</v>
      </c>
      <c r="L33" s="83">
        <f t="shared" si="9"/>
        <v>0</v>
      </c>
    </row>
    <row r="34" spans="1:12" s="16" customFormat="1" ht="18.75" customHeight="1">
      <c r="A34" s="84" t="s">
        <v>42</v>
      </c>
      <c r="B34" s="85" t="s">
        <v>43</v>
      </c>
      <c r="C34" s="86">
        <f>C35</f>
        <v>0</v>
      </c>
      <c r="D34" s="87">
        <f aca="true" t="shared" si="10" ref="D34:K34">D35</f>
        <v>-10000</v>
      </c>
      <c r="E34" s="87">
        <f t="shared" si="10"/>
        <v>-10000</v>
      </c>
      <c r="F34" s="87">
        <f t="shared" si="10"/>
        <v>0</v>
      </c>
      <c r="G34" s="87">
        <f t="shared" si="10"/>
        <v>0</v>
      </c>
      <c r="H34" s="87">
        <f t="shared" si="10"/>
        <v>0</v>
      </c>
      <c r="I34" s="87">
        <f t="shared" si="10"/>
        <v>0</v>
      </c>
      <c r="J34" s="87">
        <f t="shared" si="10"/>
        <v>-10000</v>
      </c>
      <c r="K34" s="87">
        <f t="shared" si="10"/>
        <v>-10000</v>
      </c>
      <c r="L34" s="88"/>
    </row>
    <row r="35" spans="1:12" s="16" customFormat="1" ht="43.5" customHeight="1">
      <c r="A35" s="89"/>
      <c r="B35" s="90" t="s">
        <v>66</v>
      </c>
      <c r="C35" s="91">
        <v>0</v>
      </c>
      <c r="D35" s="91">
        <v>-10000</v>
      </c>
      <c r="E35" s="92">
        <v>-10000</v>
      </c>
      <c r="F35" s="93"/>
      <c r="G35" s="93"/>
      <c r="H35" s="93"/>
      <c r="I35" s="93"/>
      <c r="J35" s="91">
        <f>E35</f>
        <v>-10000</v>
      </c>
      <c r="K35" s="94">
        <f>J35</f>
        <v>-10000</v>
      </c>
      <c r="L35" s="95"/>
    </row>
    <row r="36" spans="1:12" s="15" customFormat="1" ht="22.5" customHeight="1">
      <c r="A36" s="144" t="s">
        <v>46</v>
      </c>
      <c r="B36" s="145"/>
      <c r="C36" s="24">
        <f>C39+C37</f>
        <v>-25000</v>
      </c>
      <c r="D36" s="24">
        <f aca="true" t="shared" si="11" ref="D36:L36">D39+D37</f>
        <v>-81000</v>
      </c>
      <c r="E36" s="24">
        <f t="shared" si="11"/>
        <v>-81000</v>
      </c>
      <c r="F36" s="24">
        <f t="shared" si="11"/>
        <v>0</v>
      </c>
      <c r="G36" s="24">
        <f t="shared" si="11"/>
        <v>0</v>
      </c>
      <c r="H36" s="24">
        <f t="shared" si="11"/>
        <v>0</v>
      </c>
      <c r="I36" s="24">
        <f t="shared" si="11"/>
        <v>0</v>
      </c>
      <c r="J36" s="24">
        <f t="shared" si="11"/>
        <v>-81000</v>
      </c>
      <c r="K36" s="24">
        <f t="shared" si="11"/>
        <v>-81000</v>
      </c>
      <c r="L36" s="24">
        <f t="shared" si="11"/>
        <v>0</v>
      </c>
    </row>
    <row r="37" spans="1:12" s="15" customFormat="1" ht="22.5" customHeight="1">
      <c r="A37" s="21" t="s">
        <v>40</v>
      </c>
      <c r="B37" s="28" t="s">
        <v>41</v>
      </c>
      <c r="C37" s="52">
        <f>C38</f>
        <v>0</v>
      </c>
      <c r="D37" s="52">
        <f aca="true" t="shared" si="12" ref="D37:L37">D38</f>
        <v>-30000</v>
      </c>
      <c r="E37" s="52">
        <f t="shared" si="12"/>
        <v>-30000</v>
      </c>
      <c r="F37" s="52">
        <f t="shared" si="12"/>
        <v>0</v>
      </c>
      <c r="G37" s="52">
        <f t="shared" si="12"/>
        <v>0</v>
      </c>
      <c r="H37" s="52">
        <f t="shared" si="12"/>
        <v>0</v>
      </c>
      <c r="I37" s="52">
        <f t="shared" si="12"/>
        <v>0</v>
      </c>
      <c r="J37" s="52">
        <f t="shared" si="12"/>
        <v>-30000</v>
      </c>
      <c r="K37" s="52">
        <f t="shared" si="12"/>
        <v>-30000</v>
      </c>
      <c r="L37" s="52">
        <f t="shared" si="12"/>
        <v>0</v>
      </c>
    </row>
    <row r="38" spans="1:12" s="15" customFormat="1" ht="22.5" customHeight="1">
      <c r="A38" s="37"/>
      <c r="B38" s="38" t="s">
        <v>55</v>
      </c>
      <c r="C38" s="53">
        <v>0</v>
      </c>
      <c r="D38" s="52">
        <v>-30000</v>
      </c>
      <c r="E38" s="52">
        <v>-30000</v>
      </c>
      <c r="F38" s="52"/>
      <c r="G38" s="52"/>
      <c r="H38" s="52"/>
      <c r="I38" s="52"/>
      <c r="J38" s="52">
        <v>-30000</v>
      </c>
      <c r="K38" s="52">
        <v>-30000</v>
      </c>
      <c r="L38" s="52"/>
    </row>
    <row r="39" spans="1:12" s="16" customFormat="1" ht="15.75" customHeight="1">
      <c r="A39" s="21" t="s">
        <v>44</v>
      </c>
      <c r="B39" s="28" t="s">
        <v>45</v>
      </c>
      <c r="C39" s="27">
        <f aca="true" t="shared" si="13" ref="C39:L39">SUM(C40:C43)</f>
        <v>-25000</v>
      </c>
      <c r="D39" s="27">
        <f t="shared" si="13"/>
        <v>-51000</v>
      </c>
      <c r="E39" s="27">
        <f t="shared" si="13"/>
        <v>-51000</v>
      </c>
      <c r="F39" s="27">
        <f t="shared" si="13"/>
        <v>0</v>
      </c>
      <c r="G39" s="27">
        <f t="shared" si="13"/>
        <v>0</v>
      </c>
      <c r="H39" s="27">
        <f t="shared" si="13"/>
        <v>0</v>
      </c>
      <c r="I39" s="27">
        <f t="shared" si="13"/>
        <v>0</v>
      </c>
      <c r="J39" s="27">
        <f t="shared" si="13"/>
        <v>-51000</v>
      </c>
      <c r="K39" s="27">
        <f t="shared" si="13"/>
        <v>-51000</v>
      </c>
      <c r="L39" s="27">
        <f t="shared" si="13"/>
        <v>0</v>
      </c>
    </row>
    <row r="40" spans="1:12" s="16" customFormat="1" ht="36" customHeight="1">
      <c r="A40" s="39"/>
      <c r="B40" s="38" t="s">
        <v>67</v>
      </c>
      <c r="C40" s="36">
        <v>0</v>
      </c>
      <c r="D40" s="36">
        <v>-7000</v>
      </c>
      <c r="E40" s="50">
        <v>-7000</v>
      </c>
      <c r="F40" s="36"/>
      <c r="G40" s="36"/>
      <c r="H40" s="36"/>
      <c r="I40" s="36"/>
      <c r="J40" s="36">
        <f>E40</f>
        <v>-7000</v>
      </c>
      <c r="K40" s="36">
        <f>J40</f>
        <v>-7000</v>
      </c>
      <c r="L40" s="49"/>
    </row>
    <row r="41" spans="1:12" s="16" customFormat="1" ht="41.25" customHeight="1">
      <c r="A41" s="39"/>
      <c r="B41" s="38" t="s">
        <v>68</v>
      </c>
      <c r="C41" s="36">
        <v>0</v>
      </c>
      <c r="D41" s="36">
        <v>-10000</v>
      </c>
      <c r="E41" s="26">
        <f>D41</f>
        <v>-10000</v>
      </c>
      <c r="F41" s="36"/>
      <c r="G41" s="36"/>
      <c r="H41" s="36"/>
      <c r="I41" s="36"/>
      <c r="J41" s="36">
        <f>E41</f>
        <v>-10000</v>
      </c>
      <c r="K41" s="36">
        <f>E41</f>
        <v>-10000</v>
      </c>
      <c r="L41" s="49"/>
    </row>
    <row r="42" spans="1:12" s="16" customFormat="1" ht="36.75" customHeight="1">
      <c r="A42" s="48"/>
      <c r="B42" s="38" t="s">
        <v>69</v>
      </c>
      <c r="C42" s="36">
        <v>0</v>
      </c>
      <c r="D42" s="36">
        <v>-9000</v>
      </c>
      <c r="E42" s="26">
        <f>D42</f>
        <v>-9000</v>
      </c>
      <c r="F42" s="36"/>
      <c r="G42" s="36"/>
      <c r="H42" s="36"/>
      <c r="I42" s="36"/>
      <c r="J42" s="36">
        <f>E42</f>
        <v>-9000</v>
      </c>
      <c r="K42" s="36">
        <f>J42</f>
        <v>-9000</v>
      </c>
      <c r="L42" s="49"/>
    </row>
    <row r="43" spans="1:13" s="15" customFormat="1" ht="32.25" customHeight="1">
      <c r="A43" s="96"/>
      <c r="B43" s="97" t="s">
        <v>70</v>
      </c>
      <c r="C43" s="35">
        <v>-25000</v>
      </c>
      <c r="D43" s="35">
        <v>-25000</v>
      </c>
      <c r="E43" s="35">
        <v>-25000</v>
      </c>
      <c r="F43" s="35"/>
      <c r="G43" s="35"/>
      <c r="H43" s="35"/>
      <c r="I43" s="35"/>
      <c r="J43" s="35">
        <v>-25000</v>
      </c>
      <c r="K43" s="35">
        <v>-25000</v>
      </c>
      <c r="L43" s="98"/>
      <c r="M43" s="16"/>
    </row>
    <row r="44" spans="1:12" s="15" customFormat="1" ht="24" customHeight="1">
      <c r="A44" s="148" t="s">
        <v>71</v>
      </c>
      <c r="B44" s="149"/>
      <c r="C44" s="56">
        <f>C45</f>
        <v>-10000</v>
      </c>
      <c r="D44" s="56">
        <f aca="true" t="shared" si="14" ref="D44:L44">D45</f>
        <v>-10000</v>
      </c>
      <c r="E44" s="56">
        <f t="shared" si="14"/>
        <v>-10000</v>
      </c>
      <c r="F44" s="56">
        <f t="shared" si="14"/>
        <v>0</v>
      </c>
      <c r="G44" s="56">
        <f t="shared" si="14"/>
        <v>0</v>
      </c>
      <c r="H44" s="56">
        <f t="shared" si="14"/>
        <v>0</v>
      </c>
      <c r="I44" s="56">
        <f t="shared" si="14"/>
        <v>0</v>
      </c>
      <c r="J44" s="56">
        <f t="shared" si="14"/>
        <v>-10000</v>
      </c>
      <c r="K44" s="56">
        <f t="shared" si="14"/>
        <v>-10000</v>
      </c>
      <c r="L44" s="56">
        <f t="shared" si="14"/>
        <v>0</v>
      </c>
    </row>
    <row r="45" spans="1:12" s="103" customFormat="1" ht="22.5" customHeight="1">
      <c r="A45" s="99" t="s">
        <v>44</v>
      </c>
      <c r="B45" s="100" t="s">
        <v>45</v>
      </c>
      <c r="C45" s="101">
        <f aca="true" t="shared" si="15" ref="C45:K45">C46</f>
        <v>-10000</v>
      </c>
      <c r="D45" s="101">
        <f t="shared" si="15"/>
        <v>-10000</v>
      </c>
      <c r="E45" s="101">
        <f t="shared" si="15"/>
        <v>-10000</v>
      </c>
      <c r="F45" s="101">
        <f t="shared" si="15"/>
        <v>0</v>
      </c>
      <c r="G45" s="101">
        <f t="shared" si="15"/>
        <v>0</v>
      </c>
      <c r="H45" s="101">
        <f t="shared" si="15"/>
        <v>0</v>
      </c>
      <c r="I45" s="101">
        <f t="shared" si="15"/>
        <v>0</v>
      </c>
      <c r="J45" s="101">
        <f t="shared" si="15"/>
        <v>-10000</v>
      </c>
      <c r="K45" s="102">
        <f t="shared" si="15"/>
        <v>-10000</v>
      </c>
      <c r="L45" s="78"/>
    </row>
    <row r="46" spans="1:12" s="103" customFormat="1" ht="32.25" customHeight="1">
      <c r="A46" s="104"/>
      <c r="B46" s="105" t="s">
        <v>72</v>
      </c>
      <c r="C46" s="106">
        <v>-10000</v>
      </c>
      <c r="D46" s="106">
        <v>-10000</v>
      </c>
      <c r="E46" s="106">
        <v>-10000</v>
      </c>
      <c r="F46" s="106"/>
      <c r="G46" s="106"/>
      <c r="H46" s="106"/>
      <c r="I46" s="106"/>
      <c r="J46" s="106">
        <v>-10000</v>
      </c>
      <c r="K46" s="106">
        <v>-10000</v>
      </c>
      <c r="L46" s="106"/>
    </row>
    <row r="47" spans="1:12" s="15" customFormat="1" ht="32.25" customHeight="1">
      <c r="A47" s="42" t="s">
        <v>53</v>
      </c>
      <c r="B47" s="43"/>
      <c r="C47" s="44"/>
      <c r="D47" s="44">
        <f>D48+D52</f>
        <v>-159000</v>
      </c>
      <c r="E47" s="44">
        <f aca="true" t="shared" si="16" ref="E47:L47">E48+E52</f>
        <v>-159000</v>
      </c>
      <c r="F47" s="44">
        <f t="shared" si="16"/>
        <v>0</v>
      </c>
      <c r="G47" s="44">
        <f t="shared" si="16"/>
        <v>0</v>
      </c>
      <c r="H47" s="44">
        <f t="shared" si="16"/>
        <v>0</v>
      </c>
      <c r="I47" s="44">
        <f t="shared" si="16"/>
        <v>0</v>
      </c>
      <c r="J47" s="44">
        <f t="shared" si="16"/>
        <v>-159000</v>
      </c>
      <c r="K47" s="44">
        <f t="shared" si="16"/>
        <v>-159000</v>
      </c>
      <c r="L47" s="44">
        <f t="shared" si="16"/>
        <v>0</v>
      </c>
    </row>
    <row r="48" spans="1:12" s="16" customFormat="1" ht="22.5" customHeight="1">
      <c r="A48" s="107" t="s">
        <v>40</v>
      </c>
      <c r="B48" s="108" t="s">
        <v>73</v>
      </c>
      <c r="C48" s="109">
        <f>SUM(C49:C51)</f>
        <v>0</v>
      </c>
      <c r="D48" s="109">
        <f aca="true" t="shared" si="17" ref="D48:L48">SUM(D49:D51)</f>
        <v>-145000</v>
      </c>
      <c r="E48" s="109">
        <f t="shared" si="17"/>
        <v>-145000</v>
      </c>
      <c r="F48" s="109">
        <f t="shared" si="17"/>
        <v>0</v>
      </c>
      <c r="G48" s="109">
        <f t="shared" si="17"/>
        <v>0</v>
      </c>
      <c r="H48" s="109">
        <f t="shared" si="17"/>
        <v>0</v>
      </c>
      <c r="I48" s="109">
        <f t="shared" si="17"/>
        <v>0</v>
      </c>
      <c r="J48" s="109">
        <f t="shared" si="17"/>
        <v>-145000</v>
      </c>
      <c r="K48" s="109">
        <f t="shared" si="17"/>
        <v>-145000</v>
      </c>
      <c r="L48" s="109">
        <f t="shared" si="17"/>
        <v>0</v>
      </c>
    </row>
    <row r="49" spans="1:12" s="116" customFormat="1" ht="51.75" customHeight="1">
      <c r="A49" s="110"/>
      <c r="B49" s="111" t="s">
        <v>74</v>
      </c>
      <c r="C49" s="112">
        <v>0</v>
      </c>
      <c r="D49" s="112">
        <v>-50000</v>
      </c>
      <c r="E49" s="113">
        <f>D49</f>
        <v>-50000</v>
      </c>
      <c r="F49" s="114"/>
      <c r="G49" s="114"/>
      <c r="H49" s="114"/>
      <c r="I49" s="114"/>
      <c r="J49" s="112">
        <f>E49</f>
        <v>-50000</v>
      </c>
      <c r="K49" s="112">
        <f>J49</f>
        <v>-50000</v>
      </c>
      <c r="L49" s="115"/>
    </row>
    <row r="50" spans="1:19" s="120" customFormat="1" ht="42.75" customHeight="1">
      <c r="A50" s="47"/>
      <c r="B50" s="117" t="s">
        <v>75</v>
      </c>
      <c r="C50" s="118">
        <v>0</v>
      </c>
      <c r="D50" s="118">
        <v>-45000</v>
      </c>
      <c r="E50" s="35">
        <f>D50</f>
        <v>-45000</v>
      </c>
      <c r="F50" s="119"/>
      <c r="G50" s="119"/>
      <c r="H50" s="119"/>
      <c r="I50" s="119"/>
      <c r="J50" s="118">
        <f>E50</f>
        <v>-45000</v>
      </c>
      <c r="K50" s="118">
        <f>J50</f>
        <v>-45000</v>
      </c>
      <c r="L50" s="46"/>
      <c r="S50" s="120" t="s">
        <v>76</v>
      </c>
    </row>
    <row r="51" spans="1:12" ht="42" customHeight="1">
      <c r="A51" s="47"/>
      <c r="B51" s="31" t="s">
        <v>77</v>
      </c>
      <c r="C51" s="34">
        <v>0</v>
      </c>
      <c r="D51" s="34">
        <v>-50000</v>
      </c>
      <c r="E51" s="35">
        <f>D51</f>
        <v>-50000</v>
      </c>
      <c r="F51" s="40"/>
      <c r="G51" s="40"/>
      <c r="H51" s="40"/>
      <c r="I51" s="40"/>
      <c r="J51" s="34">
        <f>E51</f>
        <v>-50000</v>
      </c>
      <c r="K51" s="34">
        <f>J51</f>
        <v>-50000</v>
      </c>
      <c r="L51" s="46"/>
    </row>
    <row r="52" spans="1:12" s="103" customFormat="1" ht="22.5" customHeight="1">
      <c r="A52" s="99" t="s">
        <v>44</v>
      </c>
      <c r="B52" s="100" t="s">
        <v>45</v>
      </c>
      <c r="C52" s="101">
        <f>C53+C54</f>
        <v>0</v>
      </c>
      <c r="D52" s="101">
        <f aca="true" t="shared" si="18" ref="D52:L52">D53+D54</f>
        <v>-14000</v>
      </c>
      <c r="E52" s="101">
        <f t="shared" si="18"/>
        <v>-14000</v>
      </c>
      <c r="F52" s="101">
        <f t="shared" si="18"/>
        <v>0</v>
      </c>
      <c r="G52" s="101">
        <f t="shared" si="18"/>
        <v>0</v>
      </c>
      <c r="H52" s="101">
        <f t="shared" si="18"/>
        <v>0</v>
      </c>
      <c r="I52" s="101">
        <f t="shared" si="18"/>
        <v>0</v>
      </c>
      <c r="J52" s="101">
        <f t="shared" si="18"/>
        <v>-14000</v>
      </c>
      <c r="K52" s="101">
        <f t="shared" si="18"/>
        <v>-14000</v>
      </c>
      <c r="L52" s="101">
        <f t="shared" si="18"/>
        <v>0</v>
      </c>
    </row>
    <row r="53" spans="1:19" s="121" customFormat="1" ht="45.75" customHeight="1">
      <c r="A53" s="47"/>
      <c r="B53" s="117" t="s">
        <v>78</v>
      </c>
      <c r="C53" s="118">
        <v>0</v>
      </c>
      <c r="D53" s="118">
        <v>-10000</v>
      </c>
      <c r="E53" s="35">
        <v>-10000</v>
      </c>
      <c r="F53" s="119"/>
      <c r="G53" s="119"/>
      <c r="H53" s="119"/>
      <c r="I53" s="119"/>
      <c r="J53" s="118">
        <f>E53</f>
        <v>-10000</v>
      </c>
      <c r="K53" s="118">
        <f>J53</f>
        <v>-10000</v>
      </c>
      <c r="L53" s="46"/>
      <c r="S53" s="121" t="s">
        <v>79</v>
      </c>
    </row>
    <row r="54" spans="1:13" ht="33.75">
      <c r="A54" s="47"/>
      <c r="B54" s="31" t="s">
        <v>54</v>
      </c>
      <c r="C54" s="34"/>
      <c r="D54" s="34">
        <v>-4000</v>
      </c>
      <c r="E54" s="35">
        <f>D54</f>
        <v>-4000</v>
      </c>
      <c r="F54" s="40"/>
      <c r="G54" s="40"/>
      <c r="H54" s="40"/>
      <c r="I54" s="40"/>
      <c r="J54" s="34">
        <f>E54</f>
        <v>-4000</v>
      </c>
      <c r="K54" s="34">
        <f>E54</f>
        <v>-4000</v>
      </c>
      <c r="L54" s="46"/>
      <c r="M54" s="17"/>
    </row>
    <row r="55" spans="1:12" ht="33" customHeight="1">
      <c r="A55" s="122"/>
      <c r="B55" s="123" t="s">
        <v>80</v>
      </c>
      <c r="C55" s="124">
        <f>C57+C56</f>
        <v>0</v>
      </c>
      <c r="D55" s="124">
        <f aca="true" t="shared" si="19" ref="D55:L55">D57+D56</f>
        <v>-115000</v>
      </c>
      <c r="E55" s="124">
        <f t="shared" si="19"/>
        <v>-115000</v>
      </c>
      <c r="F55" s="124">
        <f t="shared" si="19"/>
        <v>0</v>
      </c>
      <c r="G55" s="124">
        <f t="shared" si="19"/>
        <v>0</v>
      </c>
      <c r="H55" s="124">
        <f t="shared" si="19"/>
        <v>0</v>
      </c>
      <c r="I55" s="124">
        <f t="shared" si="19"/>
        <v>0</v>
      </c>
      <c r="J55" s="124">
        <f t="shared" si="19"/>
        <v>-115000</v>
      </c>
      <c r="K55" s="124">
        <f t="shared" si="19"/>
        <v>-115000</v>
      </c>
      <c r="L55" s="124">
        <f t="shared" si="19"/>
        <v>0</v>
      </c>
    </row>
    <row r="56" spans="1:12" ht="67.5" customHeight="1">
      <c r="A56" s="125"/>
      <c r="B56" s="126" t="s">
        <v>81</v>
      </c>
      <c r="C56" s="127">
        <v>0</v>
      </c>
      <c r="D56" s="128">
        <v>-35000</v>
      </c>
      <c r="E56" s="129">
        <v>-35000</v>
      </c>
      <c r="F56" s="128"/>
      <c r="G56" s="128"/>
      <c r="H56" s="128"/>
      <c r="I56" s="128">
        <v>0</v>
      </c>
      <c r="J56" s="130">
        <v>-35000</v>
      </c>
      <c r="K56" s="131">
        <v>-35000</v>
      </c>
      <c r="L56" s="132"/>
    </row>
    <row r="57" spans="1:12" ht="59.25" customHeight="1">
      <c r="A57" s="133"/>
      <c r="B57" s="31" t="s">
        <v>82</v>
      </c>
      <c r="C57" s="134">
        <v>0</v>
      </c>
      <c r="D57" s="134">
        <v>-80000</v>
      </c>
      <c r="E57" s="135">
        <v>-80000</v>
      </c>
      <c r="F57" s="134"/>
      <c r="G57" s="134"/>
      <c r="H57" s="134"/>
      <c r="I57" s="136">
        <v>0</v>
      </c>
      <c r="J57" s="134">
        <v>-80000</v>
      </c>
      <c r="K57" s="137">
        <v>-80000</v>
      </c>
      <c r="L57" s="138"/>
    </row>
    <row r="58" spans="2:10" ht="15">
      <c r="B58" s="20"/>
      <c r="C58" s="20"/>
      <c r="D58" s="20"/>
      <c r="E58" s="20"/>
      <c r="F58" s="20"/>
      <c r="G58" s="20"/>
      <c r="H58" s="20"/>
      <c r="I58" s="20"/>
      <c r="J58" s="20"/>
    </row>
    <row r="59" spans="2:10" ht="15">
      <c r="B59" s="20"/>
      <c r="C59" s="20"/>
      <c r="D59" s="20"/>
      <c r="E59" s="20"/>
      <c r="F59" s="20"/>
      <c r="G59" s="20"/>
      <c r="H59" s="20"/>
      <c r="I59" s="20"/>
      <c r="J59" s="20"/>
    </row>
    <row r="60" spans="2:10" ht="15">
      <c r="B60" s="20" t="s">
        <v>84</v>
      </c>
      <c r="C60" s="20"/>
      <c r="D60" s="20"/>
      <c r="E60" s="20"/>
      <c r="F60" s="20"/>
      <c r="G60" s="20"/>
      <c r="H60" s="20"/>
      <c r="I60" s="20"/>
      <c r="J60" s="20"/>
    </row>
    <row r="61" ht="11.25">
      <c r="B61" s="1" t="s">
        <v>87</v>
      </c>
    </row>
    <row r="63" ht="11.25">
      <c r="B63" s="1" t="s">
        <v>85</v>
      </c>
    </row>
    <row r="65" ht="11.25">
      <c r="B65" s="1" t="s">
        <v>88</v>
      </c>
    </row>
    <row r="66" ht="11.25">
      <c r="E66" s="1" t="s">
        <v>86</v>
      </c>
    </row>
  </sheetData>
  <sheetProtection/>
  <mergeCells count="6">
    <mergeCell ref="C4:K4"/>
    <mergeCell ref="A6:B6"/>
    <mergeCell ref="A17:B17"/>
    <mergeCell ref="A36:B36"/>
    <mergeCell ref="A22:B22"/>
    <mergeCell ref="A44:B4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2020-11-25T05:51:29Z</cp:lastPrinted>
  <dcterms:created xsi:type="dcterms:W3CDTF">2016-11-28T09:06:02Z</dcterms:created>
  <dcterms:modified xsi:type="dcterms:W3CDTF">2020-11-25T05:52:23Z</dcterms:modified>
  <cp:category/>
  <cp:version/>
  <cp:contentType/>
  <cp:contentStatus/>
</cp:coreProperties>
</file>