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AFISARE SITE NOU\2020\ACHIZITII\Achiy aug 2020\"/>
    </mc:Choice>
  </mc:AlternateContent>
  <xr:revisionPtr revIDLastSave="0" documentId="8_{F853EB2B-50BF-4FE7-8C29-103897F8FCF0}" xr6:coauthVersionLast="45" xr6:coauthVersionMax="45" xr10:uidLastSave="{00000000-0000-0000-0000-000000000000}"/>
  <bookViews>
    <workbookView xWindow="-120" yWindow="-120" windowWidth="20730" windowHeight="11160" activeTab="1" xr2:uid="{BA016ADB-CB7E-41C7-A8CB-2097FE412916}"/>
  </bookViews>
  <sheets>
    <sheet name="Achizitii directe" sheetId="1" r:id="rId1"/>
    <sheet name="Proceduri de atribuire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2" l="1"/>
  <c r="D39" i="2"/>
  <c r="E36" i="2"/>
  <c r="D36" i="2"/>
  <c r="E29" i="2"/>
  <c r="D29" i="2"/>
  <c r="E26" i="2"/>
  <c r="D26" i="2"/>
  <c r="E19" i="2"/>
  <c r="D19" i="2"/>
  <c r="E14" i="2"/>
  <c r="E40" i="2" s="1"/>
  <c r="D14" i="2"/>
  <c r="D40" i="2" s="1"/>
  <c r="D350" i="1"/>
  <c r="D343" i="1"/>
  <c r="D338" i="1"/>
  <c r="D334" i="1"/>
  <c r="D330" i="1"/>
  <c r="D325" i="1"/>
  <c r="D321" i="1"/>
  <c r="D312" i="1"/>
  <c r="D297" i="1"/>
  <c r="D292" i="1"/>
  <c r="D288" i="1"/>
  <c r="D281" i="1"/>
  <c r="D278" i="1"/>
  <c r="D344" i="1" s="1"/>
  <c r="D254" i="1"/>
  <c r="D255" i="1" s="1"/>
  <c r="D234" i="1"/>
  <c r="D225" i="1"/>
  <c r="D216" i="1"/>
  <c r="D209" i="1"/>
  <c r="D176" i="1"/>
  <c r="D171" i="1"/>
  <c r="D168" i="1"/>
  <c r="D172" i="1" s="1"/>
  <c r="D163" i="1"/>
  <c r="D154" i="1"/>
  <c r="D141" i="1"/>
  <c r="D138" i="1"/>
  <c r="D137" i="1"/>
  <c r="D127" i="1"/>
  <c r="D110" i="1"/>
  <c r="D111" i="1" s="1"/>
  <c r="D107" i="1"/>
  <c r="D93" i="1"/>
  <c r="D345" i="1" s="1"/>
  <c r="D35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Lucian.Nita</author>
  </authors>
  <commentList>
    <comment ref="A104" authorId="0" shapeId="0" xr:uid="{470892C3-8244-4EA5-AA39-A92E7B8F7294}">
      <text>
        <r>
          <rPr>
            <b/>
            <sz val="9"/>
            <color indexed="81"/>
            <rFont val="Segoe UI"/>
            <family val="2"/>
            <charset val="238"/>
          </rPr>
          <t>Lucian.Nita: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Lucian.Nita</author>
  </authors>
  <commentList>
    <comment ref="A32" authorId="0" shapeId="0" xr:uid="{0E1602BE-C276-464F-A659-D86FE5B498C6}">
      <text>
        <r>
          <rPr>
            <b/>
            <sz val="9"/>
            <color indexed="81"/>
            <rFont val="Segoe UI"/>
            <family val="2"/>
            <charset val="238"/>
          </rPr>
          <t>Lucian.Nita: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<sst xmlns="http://schemas.openxmlformats.org/spreadsheetml/2006/main" count="1279" uniqueCount="577">
  <si>
    <t>PRIMĂRIA MUNICIPIULUI CÂMPULUNG MOLDOVENESC</t>
  </si>
  <si>
    <t>Aprob:</t>
  </si>
  <si>
    <t>Compartiment licitaţii şi achiziţii publice</t>
  </si>
  <si>
    <t>Primar,</t>
  </si>
  <si>
    <t>Nr. 16.010 din 26.06.2020</t>
  </si>
  <si>
    <t>Mihăiță NEGURĂ</t>
  </si>
  <si>
    <t xml:space="preserve">ANEXA LA PROGRAMUL ANUAL AL ACHIZIŢIILOR PUBLICE PENTRU ANUL 2020  </t>
  </si>
  <si>
    <t>ACHIZIȚII DIRECTE - REVIZIA NR. 10</t>
  </si>
  <si>
    <t>Modificat poz. 153,159,161,163,165</t>
  </si>
  <si>
    <t>Nr. crt.</t>
  </si>
  <si>
    <t>Obiectul achiziției directe</t>
  </si>
  <si>
    <t>cod CPV</t>
  </si>
  <si>
    <t>Valoare estimată, lei, fără TVA</t>
  </si>
  <si>
    <t>Sursa de finanțare</t>
  </si>
  <si>
    <t>Procedura stabilită/      instrumente specifice pentru derularea procesului de achiziție</t>
  </si>
  <si>
    <t>Data estimată pentru inițiere</t>
  </si>
  <si>
    <t>Data estimată a finalizării achiziției</t>
  </si>
  <si>
    <t>CAPITOLUL 51.02. AUTORITĂȚI PUBLICE ȘI ACȚIUNI EXTERNE</t>
  </si>
  <si>
    <t>Cartușe cerneală imprimante</t>
  </si>
  <si>
    <t>30192113-6</t>
  </si>
  <si>
    <t>buget local</t>
  </si>
  <si>
    <t>achizitie directă</t>
  </si>
  <si>
    <t>Cartușe toner imprimante și fotocopiatoare</t>
  </si>
  <si>
    <t>30125100-2</t>
  </si>
  <si>
    <t>Hârtie pentru fotocopiatoare A4 și A3</t>
  </si>
  <si>
    <t>30197643-5</t>
  </si>
  <si>
    <t>Hârtie foto A4 deskjet</t>
  </si>
  <si>
    <t>30199410-7</t>
  </si>
  <si>
    <t>Accesorii de birou și papetărie</t>
  </si>
  <si>
    <t>30192000-1       30199000-0</t>
  </si>
  <si>
    <t>CD, DVD + plic</t>
  </si>
  <si>
    <t>30234300-1</t>
  </si>
  <si>
    <t>Materiale  + lucrări reparații/modificare instalații sanitare</t>
  </si>
  <si>
    <t>44411000-4             45232460-4</t>
  </si>
  <si>
    <t>Achiziție materiale igienă și curățenie</t>
  </si>
  <si>
    <t>39831240-0</t>
  </si>
  <si>
    <t>Piese schimb fotocopiatoare</t>
  </si>
  <si>
    <t>30125000-1</t>
  </si>
  <si>
    <t>Becuri și tuburi fluorescente</t>
  </si>
  <si>
    <t>31532920-9</t>
  </si>
  <si>
    <t>Materiale + lucrări instalații electrice</t>
  </si>
  <si>
    <t xml:space="preserve">31681410-0             45310000-3        </t>
  </si>
  <si>
    <t>Materiale de construcții</t>
  </si>
  <si>
    <t>44190000-8</t>
  </si>
  <si>
    <t>Stampile</t>
  </si>
  <si>
    <t>30192153-8</t>
  </si>
  <si>
    <t xml:space="preserve">Registre  </t>
  </si>
  <si>
    <t>22810000-1</t>
  </si>
  <si>
    <t>Drapele și însemne naționale</t>
  </si>
  <si>
    <t>35821000-5</t>
  </si>
  <si>
    <t>Mobilier birouri</t>
  </si>
  <si>
    <t>39100000-3</t>
  </si>
  <si>
    <t>Alte bunuri pentru întreţinere și funcționare + materiale cu caracter functional</t>
  </si>
  <si>
    <t>Aspirator praf</t>
  </si>
  <si>
    <t>39713430-6</t>
  </si>
  <si>
    <t>Servicii diverse</t>
  </si>
  <si>
    <t>98300000-6</t>
  </si>
  <si>
    <t>Imprimate tipografice</t>
  </si>
  <si>
    <t>22000000-0</t>
  </si>
  <si>
    <t>Publicații, reviste</t>
  </si>
  <si>
    <t>22120000-7</t>
  </si>
  <si>
    <t>Spalatorie auto + vulcanizare</t>
  </si>
  <si>
    <t>98310000-9</t>
  </si>
  <si>
    <t>Panouri de afișare</t>
  </si>
  <si>
    <t>30192170-3</t>
  </si>
  <si>
    <t>Masina numarat bancnote</t>
  </si>
  <si>
    <t>30132200-5</t>
  </si>
  <si>
    <r>
      <t xml:space="preserve">Servicii in vederea introducerii denumirii strazilor si numerelor postale din UAT, pentru realizarea </t>
    </r>
    <r>
      <rPr>
        <b/>
        <sz val="12"/>
        <rFont val="Calibri"/>
        <family val="2"/>
        <charset val="238"/>
        <scheme val="minor"/>
      </rPr>
      <t>Housenumbertool si RENNS</t>
    </r>
  </si>
  <si>
    <t>Verificare anuala retea + revizie dulap comunicatii</t>
  </si>
  <si>
    <t>72315100-7</t>
  </si>
  <si>
    <t>Emitere + reinnoire certificate digitale</t>
  </si>
  <si>
    <t>79132100-9</t>
  </si>
  <si>
    <t>Servicii internet Primărie, webcam + wireless</t>
  </si>
  <si>
    <t>72400000-0</t>
  </si>
  <si>
    <t>Servicii găzduire site-uri</t>
  </si>
  <si>
    <t>72415000-2</t>
  </si>
  <si>
    <t>Întreținere/service plotter HP 500</t>
  </si>
  <si>
    <t>50300000-8</t>
  </si>
  <si>
    <t>Licență publicație electronică BPI-ONRC</t>
  </si>
  <si>
    <t>48900000-7</t>
  </si>
  <si>
    <t>Mentenanță, service software eDEVIZ INTERSOFT</t>
  </si>
  <si>
    <t>Abonament 12 luni - AUTOCAD Map 3D 2020 + AUTOCAD LT 2020</t>
  </si>
  <si>
    <t>48300000-1</t>
  </si>
  <si>
    <t>Întreținere tehnică calcul, periferice</t>
  </si>
  <si>
    <t>Furnizare și actualizare LEX Expert</t>
  </si>
  <si>
    <t>Furnizare servicii software (ITX + Salnet + Econet + RA + Econet unități învățământ)</t>
  </si>
  <si>
    <t>72212610-8</t>
  </si>
  <si>
    <t>Furnizare servicii software - inchidere/deschidere an ITX  2019/2020 si 2020/2021</t>
  </si>
  <si>
    <t>72212610-9</t>
  </si>
  <si>
    <t>Consultanta Plan dezastre TIC si strategie de informatizare locala</t>
  </si>
  <si>
    <t>85312320-8</t>
  </si>
  <si>
    <t>Abonament - Sistem integrat - 10 luni 2020</t>
  </si>
  <si>
    <t>72261000-2</t>
  </si>
  <si>
    <t>Mentenanță, service software DocManager</t>
  </si>
  <si>
    <t>72262000-9</t>
  </si>
  <si>
    <t>Mentenanță, service software ASISOC - asistenta sociala</t>
  </si>
  <si>
    <t xml:space="preserve">Produs informatic legislativ EUROLEX </t>
  </si>
  <si>
    <t>Monitorizare siteuri www.trafic.ro, www.campulungmoldovenesc.ro, www.cnipt-raraul.ro, www.drumullemnului.ro</t>
  </si>
  <si>
    <t>Mentenanță site www.cnipt-raraul.ro</t>
  </si>
  <si>
    <t>Mentenanță site www.campulungmoldovenesc.ro</t>
  </si>
  <si>
    <r>
      <t xml:space="preserve">Inregistrare domeniu </t>
    </r>
    <r>
      <rPr>
        <b/>
        <sz val="12"/>
        <rFont val="Calibri"/>
        <family val="2"/>
        <charset val="238"/>
        <scheme val="minor"/>
      </rPr>
      <t>ROTLD</t>
    </r>
    <r>
      <rPr>
        <sz val="12"/>
        <rFont val="Calibri"/>
        <family val="2"/>
        <charset val="238"/>
        <scheme val="minor"/>
      </rPr>
      <t xml:space="preserve"> - www.muzeulartalemnului.ro/eu - proiect SMIS 116602</t>
    </r>
  </si>
  <si>
    <r>
      <t xml:space="preserve">Mentenanta anuala site-uri </t>
    </r>
    <r>
      <rPr>
        <b/>
        <sz val="12"/>
        <rFont val="Calibri"/>
        <family val="2"/>
        <charset val="238"/>
        <scheme val="minor"/>
      </rPr>
      <t>ROTLD</t>
    </r>
    <r>
      <rPr>
        <sz val="12"/>
        <rFont val="Calibri"/>
        <family val="2"/>
        <charset val="238"/>
        <scheme val="minor"/>
      </rPr>
      <t xml:space="preserve"> www.campulungmoldovenesc.ro, www.info-euro.ro, www.drumullemnului.ro, www.cnipt-raraul.ro</t>
    </r>
  </si>
  <si>
    <t>Piese și accesorii pentru servere, computere si imprimante</t>
  </si>
  <si>
    <t>30237200-1</t>
  </si>
  <si>
    <t>Echipament securitate hardware Fortigate</t>
  </si>
  <si>
    <t>48730000-4</t>
  </si>
  <si>
    <t>Dotare secții de votare</t>
  </si>
  <si>
    <t>Tablete consilieri locali</t>
  </si>
  <si>
    <t>30237450-8</t>
  </si>
  <si>
    <t>Imprimante</t>
  </si>
  <si>
    <t xml:space="preserve">30232110-8     </t>
  </si>
  <si>
    <t>Calculator desktop 64 bit + laptop</t>
  </si>
  <si>
    <t>30213300-8                     30213100-6</t>
  </si>
  <si>
    <t>Certificare ISO securitatea informației, audit, TIC, GDPR</t>
  </si>
  <si>
    <t>79132000-8</t>
  </si>
  <si>
    <t>Certificate securitate SSL www.campulungmoldovenesc.ro + server de e-mail  + www.cnipt raraul.ro</t>
  </si>
  <si>
    <t>Windows server 2019 (S II, CAL)</t>
  </si>
  <si>
    <t>48222000-0</t>
  </si>
  <si>
    <t>achiziție directă</t>
  </si>
  <si>
    <t>Licențe Windows 10 - PROF</t>
  </si>
  <si>
    <t>48214000-1</t>
  </si>
  <si>
    <t>Licențe Microsoft Office 2019</t>
  </si>
  <si>
    <t>Solutie beckup retea (server Lenovo storage+beckup+VEEAM)</t>
  </si>
  <si>
    <t>Sistem informatic integrat Financiar</t>
  </si>
  <si>
    <t>48000000-8</t>
  </si>
  <si>
    <t>Solutie antivirus - 75 utilizatori - 12 luni</t>
  </si>
  <si>
    <t>48760000-3</t>
  </si>
  <si>
    <t>Control medical periodic, testare psihologică - personal Primărie si unități subordonate</t>
  </si>
  <si>
    <t>85148000-8</t>
  </si>
  <si>
    <t>Atomizor</t>
  </si>
  <si>
    <t>16100000-6</t>
  </si>
  <si>
    <t>Actualizare Plan de prevenire și protecție, identificarea riscurilor de accidentare și îmbolnăvire profesională</t>
  </si>
  <si>
    <t>90711100-5</t>
  </si>
  <si>
    <t>Abonament anual serviciu taxare cu plata prin SMS pentru parcările cu plată (telefon, instrucțiuni de folosire)</t>
  </si>
  <si>
    <t>98351000-8</t>
  </si>
  <si>
    <t>achiziţie directă</t>
  </si>
  <si>
    <t>Materiale, piese auto</t>
  </si>
  <si>
    <t>34300000-0</t>
  </si>
  <si>
    <t>Inspectie tehnica periodică și reparații auto periodice și accidentale</t>
  </si>
  <si>
    <t>50112000-3</t>
  </si>
  <si>
    <t>Asigurare auto CASCO</t>
  </si>
  <si>
    <t>66514110-0</t>
  </si>
  <si>
    <t>Asigurare obligatorie RCA</t>
  </si>
  <si>
    <t>Abonament anual serviciu monitorizare GPS</t>
  </si>
  <si>
    <t>71700000-5</t>
  </si>
  <si>
    <t>Carburant auto autovehicule Primărie</t>
  </si>
  <si>
    <t>09130000-9</t>
  </si>
  <si>
    <t>Placute indicatoare parcari, marcaje, instructiuni de folosire</t>
  </si>
  <si>
    <t>44423450-0</t>
  </si>
  <si>
    <t>Alte materiale, consumabile, numere inregistrare vehicule, specifice activitatii de transport si monitorizare parcari</t>
  </si>
  <si>
    <t>Servicii - my Parkfolio - functionare on-line parcometre</t>
  </si>
  <si>
    <t>51214000-5</t>
  </si>
  <si>
    <t>Servicii de mentenanta parcometre + consumabile</t>
  </si>
  <si>
    <t>Servicii de executare silita</t>
  </si>
  <si>
    <t>79100000-5</t>
  </si>
  <si>
    <t>Servicii juridice de consultanță și reprezentare în fața instanțelor de judecată, pentru apararea intereselor MCM</t>
  </si>
  <si>
    <t>Cursuri pregatire profesionala</t>
  </si>
  <si>
    <t>79633000-0</t>
  </si>
  <si>
    <t>Servicii de tiparire si livrare vouchere vacanta</t>
  </si>
  <si>
    <t xml:space="preserve">79823000-9 </t>
  </si>
  <si>
    <t>31.04.2020</t>
  </si>
  <si>
    <t>TOTAL CAPITOL 51.02</t>
  </si>
  <si>
    <t>CAPITOLUL 54.02 ALTE SERVICII PUBLICE GENERALE</t>
  </si>
  <si>
    <t>Subcapitol 54.02.10 - Servicii publice comunitare de evidența persoanei</t>
  </si>
  <si>
    <t>Cartușe cu toner imprimante</t>
  </si>
  <si>
    <t>Articole de birou, papetărie</t>
  </si>
  <si>
    <t>30192000-1          30192153-8</t>
  </si>
  <si>
    <t>Întreținere tehnică calcul, imprimante</t>
  </si>
  <si>
    <t>50311400-2</t>
  </si>
  <si>
    <t>Mentenanță, service aplicație informatică Stare civilă</t>
  </si>
  <si>
    <t>Registre, certificate stare civilă, livrete de familie</t>
  </si>
  <si>
    <t>79810000-5</t>
  </si>
  <si>
    <t xml:space="preserve"> UPS, acumulatori</t>
  </si>
  <si>
    <t>30237000-9</t>
  </si>
  <si>
    <t>Aparat foto</t>
  </si>
  <si>
    <t>38651000-3</t>
  </si>
  <si>
    <t>Media convertor</t>
  </si>
  <si>
    <t>Mașină de găurit</t>
  </si>
  <si>
    <t>42622000-2</t>
  </si>
  <si>
    <t>Materiale si prestari servicii cu caracter functional</t>
  </si>
  <si>
    <t>TOTAL SUBCAPITOL 54.02.10</t>
  </si>
  <si>
    <t>Subcapitol 54.02.50 - Alte servicii publice generale</t>
  </si>
  <si>
    <t>Organizare alegeri locale</t>
  </si>
  <si>
    <t>TOTAL SUBCAPITOL 54.02.50</t>
  </si>
  <si>
    <t>TOTAL CAPITOL 54.02.</t>
  </si>
  <si>
    <t>CAPITOLUL 61.02. ORDINE PUBLICĂ ȘI SIGURANȚA NAȚIONALĂ</t>
  </si>
  <si>
    <t xml:space="preserve">Subcapitol 61.02.03.04 - Poliția locală </t>
  </si>
  <si>
    <t xml:space="preserve">Cartușe toner imprimante </t>
  </si>
  <si>
    <t>Hârtie A4, pentru imprimante și fotocopiatoare</t>
  </si>
  <si>
    <t>Imprimate tipografice - procese-verbale contraventie, ordin serviciu</t>
  </si>
  <si>
    <t>Materiale, piese auto, reparatii auto</t>
  </si>
  <si>
    <t>50112100-4            34300000-0</t>
  </si>
  <si>
    <t>Alte materiale și prestări servicii cu caracter funcțional</t>
  </si>
  <si>
    <t>Servicii internet blocuri ANL + telefonie mobila</t>
  </si>
  <si>
    <t xml:space="preserve">Uniforme si echipament </t>
  </si>
  <si>
    <t>35811200-4</t>
  </si>
  <si>
    <t xml:space="preserve">Accesorii uniforme si echipament </t>
  </si>
  <si>
    <t xml:space="preserve">Alte bunuri și servicii   </t>
  </si>
  <si>
    <t>Munitie arme de foc</t>
  </si>
  <si>
    <t>35331000-3</t>
  </si>
  <si>
    <t>Studiu de coexistență - sistem de supraveghere video</t>
  </si>
  <si>
    <t>79311100-8</t>
  </si>
  <si>
    <t>TOTAL SUBCAPITOL  61.02.03.04</t>
  </si>
  <si>
    <t>Subcapitol 61.02.05 - Protecție civilă și protecție contra incendiilor</t>
  </si>
  <si>
    <t>Echipament de protecție (CLSU, Centru operativ, SVSU)</t>
  </si>
  <si>
    <t>18143000-3</t>
  </si>
  <si>
    <t>Serviciu de consultanță în domeniul situațiilor de urgență</t>
  </si>
  <si>
    <t xml:space="preserve">71317000-3    </t>
  </si>
  <si>
    <t>Curs inspector SVSU - comisie prevenire</t>
  </si>
  <si>
    <t>Curs sef serviciu SVSU</t>
  </si>
  <si>
    <t>Curs cadru tehnic PSI</t>
  </si>
  <si>
    <t>Reîncarcare stingătoare</t>
  </si>
  <si>
    <t>24951230-6</t>
  </si>
  <si>
    <t>Materiale de igiena si servicii combatere COVID-19</t>
  </si>
  <si>
    <t>24455000-8</t>
  </si>
  <si>
    <t>Plan de intervenție și apărare împotriva incendiilor</t>
  </si>
  <si>
    <t>71317100-4</t>
  </si>
  <si>
    <t>TOTAL SUBCAPITOL 61.02.05</t>
  </si>
  <si>
    <t>TOTAL CAPITOL 61.02</t>
  </si>
  <si>
    <t>CAPITOLUL 65.02 ÎNVĂȚĂMÂNT</t>
  </si>
  <si>
    <t>Tichete sociale de grădiniță</t>
  </si>
  <si>
    <t>30199770-8</t>
  </si>
  <si>
    <t>TOTAL CAPITOL 65.02</t>
  </si>
  <si>
    <t>CAPITOLUL 66.02 SĂNĂTATE</t>
  </si>
  <si>
    <t>Medicamente</t>
  </si>
  <si>
    <t>33690000-3</t>
  </si>
  <si>
    <t>Materiale sanitare + dezinfectanți</t>
  </si>
  <si>
    <t>33140000-3        24455000-8</t>
  </si>
  <si>
    <t>Servicii colectare, transport și eliminare deșeuri medicale</t>
  </si>
  <si>
    <t>90524100-7</t>
  </si>
  <si>
    <t>Servicii întreținere și reparare aparatură medicală</t>
  </si>
  <si>
    <t>50400000-9</t>
  </si>
  <si>
    <t>Termoscaner</t>
  </si>
  <si>
    <t>38412000-6</t>
  </si>
  <si>
    <t>Piese unit dentar</t>
  </si>
  <si>
    <t>33192410-9</t>
  </si>
  <si>
    <t>Cartuș cerneală imprimante</t>
  </si>
  <si>
    <t>Articole de birou și papetărie</t>
  </si>
  <si>
    <t>30192000-1</t>
  </si>
  <si>
    <t>Mobilier cabinete medicale</t>
  </si>
  <si>
    <t>33192000-2</t>
  </si>
  <si>
    <t>Laptop</t>
  </si>
  <si>
    <t>30213100-6</t>
  </si>
  <si>
    <t>Chiuvetă</t>
  </si>
  <si>
    <t>44411000-4</t>
  </si>
  <si>
    <t>TOTAL CAPITOL 66.02</t>
  </si>
  <si>
    <t>CAPITOLUL 67.02 CULTURĂ, RECREERE ȘI RELIGIE</t>
  </si>
  <si>
    <t>Subcapitolul 67.02.05.03 Întreținere grădini publice, parcuri, zone verzi, baze sportive și de agrement</t>
  </si>
  <si>
    <t>Mobilier urban</t>
  </si>
  <si>
    <t>39113600-3             34928400-2</t>
  </si>
  <si>
    <t>Studiu topografic depozit Hurghiș</t>
  </si>
  <si>
    <t>71351810-4                  71354300-7</t>
  </si>
  <si>
    <t>Colectare, transport, concasare deșeuri provenite din construcții și demolări</t>
  </si>
  <si>
    <t xml:space="preserve">90511100-3                          45520000-8 </t>
  </si>
  <si>
    <t>Saci menajeri, mănuși unică folosință și sandwich</t>
  </si>
  <si>
    <t>19640000-4                18424300-0            15894400-5</t>
  </si>
  <si>
    <t>Gestionare adăpost câini fără stăpân - 135.000 lei, fără TVA</t>
  </si>
  <si>
    <t>85200000-1</t>
  </si>
  <si>
    <t>Lucrări refacere imprejmuire baza sportiva ”Rarăul”</t>
  </si>
  <si>
    <t>45342000-6</t>
  </si>
  <si>
    <t>TOTAL SUBCAPITOL 67.02.05.03</t>
  </si>
  <si>
    <t>Subcapitolul 67.02.03.02 Biblioteci</t>
  </si>
  <si>
    <t xml:space="preserve">Piese și accesorii pentru computere  </t>
  </si>
  <si>
    <t>Alte materiale  si prestari servicii cu caracter functional</t>
  </si>
  <si>
    <t>TOTAL SUBCAPITOL 67.02.03.02</t>
  </si>
  <si>
    <t>Subcapitolul 67.02.03.03 Muzee</t>
  </si>
  <si>
    <t>Materiale  si prestari servicii cu caracter functional</t>
  </si>
  <si>
    <t>TOTAL SUBCAPITOL 67.02.03.03</t>
  </si>
  <si>
    <t>TOTAL CAPITOL 67.02</t>
  </si>
  <si>
    <t>CAPITOLUL 68.02 ASISTENȚĂ SOCIALĂ</t>
  </si>
  <si>
    <t>Ajutoare sociale -  pachete alimente + servicii cazare personal medical</t>
  </si>
  <si>
    <t xml:space="preserve">85320000-8   </t>
  </si>
  <si>
    <t>Servicii cazare personal medical</t>
  </si>
  <si>
    <t>98341000-5</t>
  </si>
  <si>
    <t>TOTAL CAPITOL 68.02</t>
  </si>
  <si>
    <t>CAPITOLUL 70.02 LOCUINȚE, SERVICII ȘI DEZVOLTARE PUBLICĂ</t>
  </si>
  <si>
    <r>
      <rPr>
        <b/>
        <sz val="12"/>
        <rFont val="Calibri"/>
        <family val="2"/>
        <charset val="238"/>
        <scheme val="minor"/>
      </rPr>
      <t>Diriginte de șantier -</t>
    </r>
    <r>
      <rPr>
        <sz val="12"/>
        <rFont val="Calibri"/>
        <family val="2"/>
        <charset val="238"/>
        <scheme val="minor"/>
      </rPr>
      <t xml:space="preserve"> Refacerea infrastructurii rutiere, poduri, podețe și apărări de maluri str. V. Seacă și str. S.F. Marian</t>
    </r>
  </si>
  <si>
    <t>71520000-9</t>
  </si>
  <si>
    <r>
      <rPr>
        <b/>
        <sz val="12"/>
        <rFont val="Calibri"/>
        <family val="2"/>
        <scheme val="minor"/>
      </rPr>
      <t>Diriginte de șantier</t>
    </r>
    <r>
      <rPr>
        <sz val="12"/>
        <rFont val="Calibri"/>
        <family val="2"/>
        <scheme val="minor"/>
      </rPr>
      <t xml:space="preserve"> - Reabilitare și modernizare străzi în MCM</t>
    </r>
  </si>
  <si>
    <r>
      <t xml:space="preserve">buget local </t>
    </r>
    <r>
      <rPr>
        <b/>
        <sz val="12"/>
        <rFont val="Calibri"/>
        <family val="2"/>
        <scheme val="minor"/>
      </rPr>
      <t>13.865 in anul 2020</t>
    </r>
  </si>
  <si>
    <r>
      <t xml:space="preserve">Diginte de șantier - </t>
    </r>
    <r>
      <rPr>
        <sz val="12"/>
        <rFont val="Calibri"/>
        <family val="2"/>
        <charset val="238"/>
        <scheme val="minor"/>
      </rPr>
      <t>Lucrări de siguranța circulației str. Izvorul Alb, km 2+000 - 5+000 - parapete de protecție</t>
    </r>
  </si>
  <si>
    <t>PT + Lucrări - Grupuri sanitare publice in MCM</t>
  </si>
  <si>
    <t>71322000-1               45215000-7</t>
  </si>
  <si>
    <r>
      <t>Diriginte de șantier</t>
    </r>
    <r>
      <rPr>
        <sz val="12"/>
        <rFont val="Calibri"/>
        <family val="2"/>
        <charset val="238"/>
        <scheme val="minor"/>
      </rPr>
      <t xml:space="preserve"> - Grupuri sanitare în MCM</t>
    </r>
  </si>
  <si>
    <t>PT + execuție - centrale termice blocuri ANL</t>
  </si>
  <si>
    <t>45333000-0             39715210-2</t>
  </si>
  <si>
    <r>
      <t>Diriginte de șantier</t>
    </r>
    <r>
      <rPr>
        <sz val="12"/>
        <rFont val="Calibri"/>
        <family val="2"/>
        <charset val="238"/>
        <scheme val="minor"/>
      </rPr>
      <t xml:space="preserve"> - Centrale termice blocuri ANL</t>
    </r>
  </si>
  <si>
    <r>
      <rPr>
        <b/>
        <sz val="12"/>
        <rFont val="Calibri"/>
        <family val="2"/>
        <charset val="238"/>
        <scheme val="minor"/>
      </rPr>
      <t xml:space="preserve">Diriginte de șantier </t>
    </r>
    <r>
      <rPr>
        <sz val="12"/>
        <rFont val="Calibri"/>
        <family val="2"/>
        <charset val="238"/>
        <scheme val="minor"/>
      </rPr>
      <t>- Extindere rețele de alimentare cu apă în MCM</t>
    </r>
  </si>
  <si>
    <t>Stații de încărcare pentru autovehicule electrice</t>
  </si>
  <si>
    <t>31158100-9</t>
  </si>
  <si>
    <t>Lucrări de branșamente electrice</t>
  </si>
  <si>
    <t>45311000-0</t>
  </si>
  <si>
    <t>Reparare instalație electrică Cabana Obcioara</t>
  </si>
  <si>
    <t>505322400-7</t>
  </si>
  <si>
    <t>Lucrări de relocare stâlpi rețele electrice</t>
  </si>
  <si>
    <t>45310000-3</t>
  </si>
  <si>
    <r>
      <t xml:space="preserve">Iluminat ornamental pod peste râul Moldova </t>
    </r>
    <r>
      <rPr>
        <sz val="12"/>
        <rFont val="Calibri"/>
        <family val="2"/>
        <charset val="238"/>
        <scheme val="minor"/>
      </rPr>
      <t>între str. D. Cantemir și Piața Daciei</t>
    </r>
  </si>
  <si>
    <t>31527260-6</t>
  </si>
  <si>
    <t xml:space="preserve">    buget local   </t>
  </si>
  <si>
    <t>Relocare stâlpi și instalații electrice Celea Transilvaniei nr 10-12</t>
  </si>
  <si>
    <t>45231400-9</t>
  </si>
  <si>
    <t>Servicii de consultanță - depunere cerere finanțare fonduri nerambursabile, prin AFM - modernizarea sistemului de iluminat public</t>
  </si>
  <si>
    <t>79411000-8</t>
  </si>
  <si>
    <r>
      <t xml:space="preserve">Reabilitare rețea de apă </t>
    </r>
    <r>
      <rPr>
        <b/>
        <sz val="12"/>
        <rFont val="Calibri"/>
        <family val="2"/>
        <charset val="238"/>
        <scheme val="minor"/>
      </rPr>
      <t xml:space="preserve">str. Simion Florea Marian </t>
    </r>
    <r>
      <rPr>
        <sz val="12"/>
        <rFont val="Calibri"/>
        <family val="2"/>
        <charset val="238"/>
        <scheme val="minor"/>
      </rPr>
      <t>si subtraversare paraul Valea Seaca</t>
    </r>
  </si>
  <si>
    <t>45232150-8</t>
  </si>
  <si>
    <r>
      <rPr>
        <b/>
        <sz val="12"/>
        <rFont val="Calibri"/>
        <family val="2"/>
        <charset val="238"/>
        <scheme val="minor"/>
      </rPr>
      <t>Sprijiniri de malur</t>
    </r>
    <r>
      <rPr>
        <sz val="12"/>
        <rFont val="Calibri"/>
        <family val="2"/>
        <charset val="238"/>
        <scheme val="minor"/>
      </rPr>
      <t xml:space="preserve">i cu zid de beton si prag de fund pe strada </t>
    </r>
    <r>
      <rPr>
        <b/>
        <sz val="12"/>
        <rFont val="Calibri"/>
        <family val="2"/>
        <charset val="238"/>
        <scheme val="minor"/>
      </rPr>
      <t>Plaiul Deia</t>
    </r>
  </si>
  <si>
    <t>45246200-5</t>
  </si>
  <si>
    <r>
      <rPr>
        <b/>
        <sz val="12"/>
        <rFont val="Calibri"/>
        <family val="2"/>
        <charset val="238"/>
        <scheme val="minor"/>
      </rPr>
      <t>Sprijiniri de malur</t>
    </r>
    <r>
      <rPr>
        <sz val="12"/>
        <rFont val="Calibri"/>
        <family val="2"/>
        <charset val="238"/>
        <scheme val="minor"/>
      </rPr>
      <t>i cu zid de beton  pe</t>
    </r>
    <r>
      <rPr>
        <b/>
        <sz val="12"/>
        <rFont val="Calibri"/>
        <family val="2"/>
        <charset val="238"/>
        <scheme val="minor"/>
      </rPr>
      <t xml:space="preserve"> Paraul Mioritei</t>
    </r>
    <r>
      <rPr>
        <sz val="12"/>
        <rFont val="Calibri"/>
        <family val="2"/>
        <charset val="238"/>
        <scheme val="minor"/>
      </rPr>
      <t xml:space="preserve"> (zona parc)</t>
    </r>
  </si>
  <si>
    <r>
      <rPr>
        <b/>
        <sz val="12"/>
        <rFont val="Calibri"/>
        <family val="2"/>
        <charset val="238"/>
        <scheme val="minor"/>
      </rPr>
      <t>Sprijinire maluri</t>
    </r>
    <r>
      <rPr>
        <sz val="12"/>
        <rFont val="Calibri"/>
        <family val="2"/>
        <charset val="238"/>
        <scheme val="minor"/>
      </rPr>
      <t xml:space="preserve"> și construire prag de fund </t>
    </r>
    <r>
      <rPr>
        <b/>
        <sz val="12"/>
        <rFont val="Calibri"/>
        <family val="2"/>
        <charset val="238"/>
        <scheme val="minor"/>
      </rPr>
      <t>Pârâul Corlățeni</t>
    </r>
  </si>
  <si>
    <r>
      <rPr>
        <b/>
        <sz val="12"/>
        <rFont val="Calibri"/>
        <family val="2"/>
        <charset val="238"/>
        <scheme val="minor"/>
      </rPr>
      <t xml:space="preserve">Lucrări de refacere </t>
    </r>
    <r>
      <rPr>
        <sz val="12"/>
        <rFont val="Calibri"/>
        <family val="2"/>
        <charset val="238"/>
        <scheme val="minor"/>
      </rPr>
      <t>canal de scurgere parau str. St. O. Iosif</t>
    </r>
  </si>
  <si>
    <t>45232453-2</t>
  </si>
  <si>
    <r>
      <t xml:space="preserve">Lucrări </t>
    </r>
    <r>
      <rPr>
        <b/>
        <sz val="12"/>
        <rFont val="Calibri"/>
        <family val="2"/>
        <charset val="238"/>
        <scheme val="minor"/>
      </rPr>
      <t>decolmatare manuală</t>
    </r>
    <r>
      <rPr>
        <sz val="12"/>
        <rFont val="Calibri"/>
        <family val="2"/>
        <charset val="238"/>
        <scheme val="minor"/>
      </rPr>
      <t xml:space="preserve"> podeț DN 17 (zona Sadova)</t>
    </r>
  </si>
  <si>
    <t>45246000-3</t>
  </si>
  <si>
    <r>
      <t xml:space="preserve">Lucrări de </t>
    </r>
    <r>
      <rPr>
        <b/>
        <sz val="12"/>
        <rFont val="Calibri"/>
        <family val="2"/>
        <charset val="238"/>
        <scheme val="minor"/>
      </rPr>
      <t xml:space="preserve">reabilitare zid de beton </t>
    </r>
    <r>
      <rPr>
        <sz val="12"/>
        <rFont val="Calibri"/>
        <family val="2"/>
        <charset val="238"/>
        <scheme val="minor"/>
      </rPr>
      <t>DN 17 - zona gradinita ”Casuta Piticilor” si fantana Bucuroaei)</t>
    </r>
  </si>
  <si>
    <t>45223500-1</t>
  </si>
  <si>
    <t>Apărări de maluri cu blocuri de piatră (calamități iunie 2020)</t>
  </si>
  <si>
    <t>14212300-3                45246200-5</t>
  </si>
  <si>
    <t>Alte lucrări hidrotehnice(gabioane pârâul Valea Caselor)</t>
  </si>
  <si>
    <t>Reparații și reabilitare imobile, proprietatea MCM</t>
  </si>
  <si>
    <t>45453000-7</t>
  </si>
  <si>
    <t>Dezmembrare și înscriere in C.F. a blocurilor ANL</t>
  </si>
  <si>
    <t>Asigurare obligatorie locuințe, proprietatea Municipiului Câmpulung Moldovenesc, cf. Lg. 260/2008</t>
  </si>
  <si>
    <t>66513200-1</t>
  </si>
  <si>
    <t>Servicii de evaluare a terenurilor și clădirilor</t>
  </si>
  <si>
    <t>71319000-7</t>
  </si>
  <si>
    <t>Documentatie obtinere aviz SGA - Extindere retele de alimentare cu apa</t>
  </si>
  <si>
    <t>71335000-5</t>
  </si>
  <si>
    <t>Servicii de tăiere/toaletare arbori</t>
  </si>
  <si>
    <t>77211400-6</t>
  </si>
  <si>
    <t>Măsurători și identificări cadastrale, în vederea întocmirii inventarului domeniului public al MCM</t>
  </si>
  <si>
    <t>TOTAL CAPITOL 70.02</t>
  </si>
  <si>
    <t>CAPITOLUL 74.02. PROTECȚIA MEDIULUI</t>
  </si>
  <si>
    <t>Refacere descărcare ape uzate str. Libertății</t>
  </si>
  <si>
    <t>45332000-3</t>
  </si>
  <si>
    <t>Lucrări execuție branșament canalizare locuințe sociale</t>
  </si>
  <si>
    <t>Containere colectare selectiva deseuri</t>
  </si>
  <si>
    <t>34928480-6</t>
  </si>
  <si>
    <t>Servicii dezinfecție spații publice - COVID 19</t>
  </si>
  <si>
    <t xml:space="preserve">90670000-4 </t>
  </si>
  <si>
    <t>TOTAL CAPITOL 74.02</t>
  </si>
  <si>
    <t>CAPITOLUL 81.02. COMBUSTIBILI ȘI ENERGIE</t>
  </si>
  <si>
    <t>Subcapitolul 81.02.06 Energie termică</t>
  </si>
  <si>
    <t>Materiale de curățenie</t>
  </si>
  <si>
    <t>Servicii internet supraveghere video Centrala cogenerare</t>
  </si>
  <si>
    <t>Materiale, armături instalații sanitare</t>
  </si>
  <si>
    <t xml:space="preserve">44411000-4 </t>
  </si>
  <si>
    <t>Revizie echipamente monitorizare video centrala cogenerare</t>
  </si>
  <si>
    <t>50343000-1</t>
  </si>
  <si>
    <t>Materiale + echipamente centrala termica</t>
  </si>
  <si>
    <t>Inspecție periodică cazane, recipienți, instalații ardere</t>
  </si>
  <si>
    <t>TOTAL CAPITOL 81.02</t>
  </si>
  <si>
    <t>CAPITOLUL 84.02 TRANSPORTURI</t>
  </si>
  <si>
    <t>Subcapitolul 84.02.03.01 Drumuri și poduri</t>
  </si>
  <si>
    <r>
      <t xml:space="preserve">Lucrări de reparare </t>
    </r>
    <r>
      <rPr>
        <b/>
        <sz val="12"/>
        <rFont val="Calibri"/>
        <family val="2"/>
        <charset val="238"/>
        <scheme val="minor"/>
      </rPr>
      <t>podeț tubular pârâul, la intersecția su str. T. Vladimirescu Bodea</t>
    </r>
  </si>
  <si>
    <t>45221220-0</t>
  </si>
  <si>
    <r>
      <t xml:space="preserve">Documentație tehnică și lucrări de reparare </t>
    </r>
    <r>
      <rPr>
        <b/>
        <sz val="12"/>
        <rFont val="Calibri"/>
        <family val="2"/>
        <charset val="238"/>
        <scheme val="minor"/>
      </rPr>
      <t>punți suspendate</t>
    </r>
  </si>
  <si>
    <t>45221220-0                 71322300-4               71319000-7</t>
  </si>
  <si>
    <r>
      <t xml:space="preserve">Refacere </t>
    </r>
    <r>
      <rPr>
        <b/>
        <sz val="12"/>
        <rFont val="Calibri"/>
        <family val="2"/>
        <charset val="238"/>
        <scheme val="minor"/>
      </rPr>
      <t>podeț armat str. Șandru</t>
    </r>
  </si>
  <si>
    <r>
      <t xml:space="preserve">Refacere </t>
    </r>
    <r>
      <rPr>
        <b/>
        <sz val="12"/>
        <rFont val="Calibri"/>
        <family val="2"/>
        <charset val="238"/>
        <scheme val="minor"/>
      </rPr>
      <t>podețe str. Valea Caselor și Plaiul Deia</t>
    </r>
  </si>
  <si>
    <t>45221220-0          45221100-3</t>
  </si>
  <si>
    <t>Refacere pod pârâul Morii</t>
  </si>
  <si>
    <t>45221100-3</t>
  </si>
  <si>
    <t>Întreținere mașini și utilaje terasament</t>
  </si>
  <si>
    <t>TOTAL SUBCAPITOL 84.02.03.01.</t>
  </si>
  <si>
    <r>
      <t xml:space="preserve">Refacere parapete, montare semne circulatie la treceri de nivel cu calea ferata - </t>
    </r>
    <r>
      <rPr>
        <b/>
        <sz val="12"/>
        <rFont val="Calibri"/>
        <family val="2"/>
        <charset val="238"/>
        <scheme val="minor"/>
      </rPr>
      <t>str. Paiul Deia, zona DN 17</t>
    </r>
  </si>
  <si>
    <t>34928110-2                      34992200-9</t>
  </si>
  <si>
    <r>
      <t xml:space="preserve">Lucrări de </t>
    </r>
    <r>
      <rPr>
        <b/>
        <sz val="12"/>
        <rFont val="Calibri"/>
        <family val="2"/>
        <charset val="238"/>
        <scheme val="minor"/>
      </rPr>
      <t>repoziționare borduri pavaje, montare indicatoare rutiere noi</t>
    </r>
  </si>
  <si>
    <t>45233140-2         34992200-9</t>
  </si>
  <si>
    <r>
      <t>Lucrări de</t>
    </r>
    <r>
      <rPr>
        <b/>
        <sz val="12"/>
        <rFont val="Calibri"/>
        <family val="2"/>
        <charset val="238"/>
        <scheme val="minor"/>
      </rPr>
      <t xml:space="preserve"> demolare construcții situate pe domeniul public</t>
    </r>
  </si>
  <si>
    <t>45111100-9</t>
  </si>
  <si>
    <r>
      <rPr>
        <b/>
        <sz val="12"/>
        <rFont val="Calibri"/>
        <family val="2"/>
        <charset val="238"/>
        <scheme val="minor"/>
      </rPr>
      <t>Decolmatare</t>
    </r>
    <r>
      <rPr>
        <sz val="12"/>
        <rFont val="Calibri"/>
        <family val="2"/>
        <charset val="238"/>
        <scheme val="minor"/>
      </rPr>
      <t xml:space="preserve"> gaigere,decantoare și traverse betonate - doua etape</t>
    </r>
  </si>
  <si>
    <t>90470000-2</t>
  </si>
  <si>
    <t>Prelevare de probe, încercări și determinări de laborator</t>
  </si>
  <si>
    <t>71900000-7</t>
  </si>
  <si>
    <t>Furnizare și montare rosturi de dilatație DN 17 (pod Izvorul Alb)</t>
  </si>
  <si>
    <t>45221119-9</t>
  </si>
  <si>
    <r>
      <t xml:space="preserve">Lucrări construcție cameră liniștire ape, </t>
    </r>
    <r>
      <rPr>
        <sz val="12"/>
        <rFont val="Calibri"/>
        <family val="2"/>
        <charset val="238"/>
        <scheme val="minor"/>
      </rPr>
      <t xml:space="preserve">la pârâul din intersecția </t>
    </r>
    <r>
      <rPr>
        <b/>
        <sz val="12"/>
        <rFont val="Calibri"/>
        <family val="2"/>
        <charset val="238"/>
        <scheme val="minor"/>
      </rPr>
      <t xml:space="preserve">str. D. Gherea cu Calea Bucovinei </t>
    </r>
    <r>
      <rPr>
        <sz val="12"/>
        <rFont val="Calibri"/>
        <family val="2"/>
        <charset val="238"/>
        <scheme val="minor"/>
      </rPr>
      <t>(L = 2,50 m, H = 2,0 m, l = 1,50 m)</t>
    </r>
  </si>
  <si>
    <r>
      <t xml:space="preserve">Servicii închiriere utilaje </t>
    </r>
    <r>
      <rPr>
        <sz val="12"/>
        <rFont val="Calibri"/>
        <family val="2"/>
        <charset val="238"/>
        <scheme val="minor"/>
      </rPr>
      <t>(automacara, autoplatformă, cilindru compactor) pentru diverse lucrări</t>
    </r>
  </si>
  <si>
    <t>45520000-8            60182000-7</t>
  </si>
  <si>
    <r>
      <t xml:space="preserve">Furnizare </t>
    </r>
    <r>
      <rPr>
        <b/>
        <sz val="12"/>
        <rFont val="Calibri"/>
        <family val="2"/>
        <charset val="238"/>
        <scheme val="minor"/>
      </rPr>
      <t>indicatoare rutiere, aparate de măsură</t>
    </r>
  </si>
  <si>
    <t xml:space="preserve">34992200-9              </t>
  </si>
  <si>
    <r>
      <t xml:space="preserve">Execuție </t>
    </r>
    <r>
      <rPr>
        <b/>
        <sz val="12"/>
        <rFont val="Calibri"/>
        <family val="2"/>
        <charset val="238"/>
        <scheme val="minor"/>
      </rPr>
      <t>marcaje rutiere longitudinale și transversale</t>
    </r>
    <r>
      <rPr>
        <sz val="12"/>
        <rFont val="Calibri"/>
        <family val="2"/>
        <charset val="238"/>
        <scheme val="minor"/>
      </rPr>
      <t xml:space="preserve"> </t>
    </r>
  </si>
  <si>
    <t>45233221-4</t>
  </si>
  <si>
    <r>
      <t xml:space="preserve">Întreținere sisteme </t>
    </r>
    <r>
      <rPr>
        <b/>
        <sz val="12"/>
        <rFont val="Calibri"/>
        <family val="2"/>
        <charset val="238"/>
        <scheme val="minor"/>
      </rPr>
      <t>semaforizare</t>
    </r>
  </si>
  <si>
    <t>50232200-2</t>
  </si>
  <si>
    <r>
      <t xml:space="preserve">Furnizare si montaj </t>
    </r>
    <r>
      <rPr>
        <b/>
        <sz val="12"/>
        <rFont val="Calibri"/>
        <family val="2"/>
        <charset val="238"/>
        <scheme val="minor"/>
      </rPr>
      <t xml:space="preserve">dale de beton </t>
    </r>
    <r>
      <rPr>
        <sz val="12"/>
        <rFont val="Calibri"/>
        <family val="2"/>
        <charset val="238"/>
        <scheme val="minor"/>
      </rPr>
      <t>peste rigola carosabila DN17 si parcare auto Primărie</t>
    </r>
  </si>
  <si>
    <r>
      <t xml:space="preserve">Montare </t>
    </r>
    <r>
      <rPr>
        <b/>
        <sz val="12"/>
        <rFont val="Calibri"/>
        <family val="2"/>
        <charset val="238"/>
        <scheme val="minor"/>
      </rPr>
      <t>borduri si refacere acostamente</t>
    </r>
  </si>
  <si>
    <t>45233140-2</t>
  </si>
  <si>
    <r>
      <t xml:space="preserve">Lucrări reparații acidentale </t>
    </r>
    <r>
      <rPr>
        <b/>
        <sz val="12"/>
        <rFont val="Calibri"/>
        <family val="2"/>
        <charset val="238"/>
        <scheme val="minor"/>
      </rPr>
      <t>capace carosabile și geigere</t>
    </r>
  </si>
  <si>
    <t>45233140-2         44423750-3</t>
  </si>
  <si>
    <r>
      <rPr>
        <b/>
        <sz val="12"/>
        <rFont val="Calibri"/>
        <family val="2"/>
        <charset val="238"/>
        <scheme val="minor"/>
      </rPr>
      <t>Rigole carosabile</t>
    </r>
    <r>
      <rPr>
        <sz val="12"/>
        <rFont val="Calibri"/>
        <family val="2"/>
        <charset val="238"/>
        <scheme val="minor"/>
      </rPr>
      <t xml:space="preserve"> str. Ion Budai Deleanu, P. Mesteacan, Ion Cocinschi si alte strazi</t>
    </r>
  </si>
  <si>
    <t>Cupă buldoexcavator</t>
  </si>
  <si>
    <t>42420000-6</t>
  </si>
  <si>
    <t>Pompă de presiune, pompă submersibilă, bazin apă 1.000 litri</t>
  </si>
  <si>
    <t>42122000-0</t>
  </si>
  <si>
    <t>Alte lucrări de gospodărie comunală</t>
  </si>
  <si>
    <t>TOTAL SUBCAPITOL 84.02.03.03</t>
  </si>
  <si>
    <t>TOTAL CAPITOL 84.02</t>
  </si>
  <si>
    <t>CAPITOLUL 87.02 ALTE ACŢIUNI ECONOMICE</t>
  </si>
  <si>
    <t>Servicii internet și telefonie</t>
  </si>
  <si>
    <t>Echipament  scenă</t>
  </si>
  <si>
    <t xml:space="preserve">Mesh scenă </t>
  </si>
  <si>
    <t xml:space="preserve">22462000-6 </t>
  </si>
  <si>
    <t>Steag</t>
  </si>
  <si>
    <t>Monitor calculator</t>
  </si>
  <si>
    <t>32323100-4</t>
  </si>
  <si>
    <t>Masina tuns iarba</t>
  </si>
  <si>
    <t>16311000-8</t>
  </si>
  <si>
    <t>Scaun de birou</t>
  </si>
  <si>
    <t>33193120-6</t>
  </si>
  <si>
    <t>Birou - mobilier</t>
  </si>
  <si>
    <t>39121100-7</t>
  </si>
  <si>
    <t>Panou exterior promovare pârtie schi Rarău</t>
  </si>
  <si>
    <t>39294100-0</t>
  </si>
  <si>
    <t>Roll up de promovare</t>
  </si>
  <si>
    <t>Film promovare</t>
  </si>
  <si>
    <t>79342200-5</t>
  </si>
  <si>
    <t>Participare târguri turism</t>
  </si>
  <si>
    <t>39154100-7</t>
  </si>
  <si>
    <t>Deplasări în străinătate</t>
  </si>
  <si>
    <t>60130000-8              98341000-5</t>
  </si>
  <si>
    <t>Servicii de publicitate și informare in mass media a activității Primăriei, inclusiv publicitate festivaluri și evenimente</t>
  </si>
  <si>
    <t>79341000-6</t>
  </si>
  <si>
    <t>Reeditare Brosura Campulung Moldovenesc (ro + en)</t>
  </si>
  <si>
    <t>22150000-6</t>
  </si>
  <si>
    <t>Studii și avize pentru promovarea investiției tronson II Pârtia Rarău</t>
  </si>
  <si>
    <t>Asigurare obligatorie Centrul National de Informare si Promovare Turistica</t>
  </si>
  <si>
    <t>TOTAL 1</t>
  </si>
  <si>
    <t>FESTIVALUL CONCURS DE INTERPRETARE PENTRU COPII ”ÎN LUMEA LUI CREANGĂ”</t>
  </si>
  <si>
    <t>Trofeu festival (bustul lui Creangă)</t>
  </si>
  <si>
    <t>39298700-4</t>
  </si>
  <si>
    <t>TOTAL 2</t>
  </si>
  <si>
    <t>ZILELE ABSOLVENTULUI</t>
  </si>
  <si>
    <t>Servicii montare, demontare scenă, asistență tehnică scenă și sonorizare + proiectie panou LED</t>
  </si>
  <si>
    <t>51510000-0         48952000-6</t>
  </si>
  <si>
    <t>Servicii foto/video</t>
  </si>
  <si>
    <t>79961000-8                      92100000-2</t>
  </si>
  <si>
    <t>Foc de artificii</t>
  </si>
  <si>
    <t>24613200-6</t>
  </si>
  <si>
    <t>Materiale promovare eveniment</t>
  </si>
  <si>
    <t>Servicii organizare spectacol</t>
  </si>
  <si>
    <t>79952100-3</t>
  </si>
  <si>
    <t>TOTAL 3</t>
  </si>
  <si>
    <t>ORGANIZARE ”ZIUA EROILOR”</t>
  </si>
  <si>
    <t>Servicii sonorizare/foto/video</t>
  </si>
  <si>
    <t>48952000-6           79961000-8         92100000-2</t>
  </si>
  <si>
    <t>Servicii de catering</t>
  </si>
  <si>
    <t>55520000-1</t>
  </si>
  <si>
    <t>TOTAL 4</t>
  </si>
  <si>
    <t>ORGANIZARE ZIUA COPILULUI - 1 IUNIE</t>
  </si>
  <si>
    <t>Program animație copii</t>
  </si>
  <si>
    <t>92331210-5</t>
  </si>
  <si>
    <t>Servicii montare, demontare scenă, asistență tehnică scenă și sonorizare</t>
  </si>
  <si>
    <t>TOTAL 5</t>
  </si>
  <si>
    <t>ORGANIZARE FESTIVAL INTERNAȚIONAL DE FOLCLOR ”ÎNTÂLNIRI BUCOVINENE”</t>
  </si>
  <si>
    <t>Asistență tehnică energie electrică</t>
  </si>
  <si>
    <t>71356200-0</t>
  </si>
  <si>
    <t>Materiale de promovare (diplome, mape, pliante)</t>
  </si>
  <si>
    <t>22462000-6</t>
  </si>
  <si>
    <t>Materiale de promovare (plăcuțe, afișe, pungi, autocolante)</t>
  </si>
  <si>
    <t>Pachete cadou</t>
  </si>
  <si>
    <t>18530000-3</t>
  </si>
  <si>
    <t>Servicii artistice (foc de artificii, baloane)</t>
  </si>
  <si>
    <t>24613200-6           34722100-5</t>
  </si>
  <si>
    <t>Cadouri formații străine</t>
  </si>
  <si>
    <t>Servicii de catering ”Balul Bucovinenilor”</t>
  </si>
  <si>
    <t>Servicii de cazare + masa invitati</t>
  </si>
  <si>
    <t>98341100-6           55300000-2</t>
  </si>
  <si>
    <t>Servicii foto/video + proiectare ecran LED</t>
  </si>
  <si>
    <t>Servicii sonorizare</t>
  </si>
  <si>
    <t>48952000-6</t>
  </si>
  <si>
    <t>Servicii montare, demontare scenă și asistență tehnică scenă</t>
  </si>
  <si>
    <t>51510000-0</t>
  </si>
  <si>
    <t>Trofee festival</t>
  </si>
  <si>
    <t>Apă minerală + pahare plastic soliști scenă</t>
  </si>
  <si>
    <t xml:space="preserve">15981000-8         19520000-7 </t>
  </si>
  <si>
    <t>TOTAL 6</t>
  </si>
  <si>
    <t>ORGANIZARE FESTIVAL ”DRUMUL LEMNULUI” ȘI ”TÂRGUL LĂPTARILOR”</t>
  </si>
  <si>
    <t>Materiale de promovare (afișe, pliante, diplome)</t>
  </si>
  <si>
    <t>Servicii montare/demontare scenă și sonorizare</t>
  </si>
  <si>
    <t>51510000-0            48952000-6</t>
  </si>
  <si>
    <t>Servicii foto/video+ proiectare ecran LED</t>
  </si>
  <si>
    <t>Servicii cazare+masă</t>
  </si>
  <si>
    <t>TOTAL 7</t>
  </si>
  <si>
    <t>ORGANIZARE ”ZIUA BUCOVINEI - 28 NOIEMBRIE 1918”</t>
  </si>
  <si>
    <t>Servicii sonorizare, servicii foto video</t>
  </si>
  <si>
    <t>48952000-6            79961000-8                      92100000-2</t>
  </si>
  <si>
    <t>Materiale de promovare (afișe, pliante, diplome, cocarde unire)</t>
  </si>
  <si>
    <t>TOTAL 8</t>
  </si>
  <si>
    <t>ORGANIZARE EVENIMENT ”1 DECEMBRIE - ZIUA NAȚIONALĂ A ROMÂNIEI”</t>
  </si>
  <si>
    <t>Servicii  foto/video, sonorizare</t>
  </si>
  <si>
    <t>Materiale de promovare (afișe, pliante, ecusoane tricolor)</t>
  </si>
  <si>
    <t>TOTAL 9</t>
  </si>
  <si>
    <t>ORGANIZARE EVENIMENT ”APRINDEREA ILUMINATULUI DE CRĂCIUN”</t>
  </si>
  <si>
    <t>Servicii montare scenă, sonorizare, foto, video + proiectare ecran LED</t>
  </si>
  <si>
    <t>51510000-0          48952000-6            79961000-8                      92100000-2</t>
  </si>
  <si>
    <t>TOTAL 10</t>
  </si>
  <si>
    <t>ORGANIZARE EVENIMENT ”VINE, VINE MOȘ CRĂCIUN”</t>
  </si>
  <si>
    <t>TOTAL 11</t>
  </si>
  <si>
    <t>ORGANIZARE EVENIMENT ”SĂRBĂTORI DE IARNĂ ÎN BUCOVINA”</t>
  </si>
  <si>
    <t>TOTAL 12</t>
  </si>
  <si>
    <t>TOTAL CAPITOL 87.02</t>
  </si>
  <si>
    <t>TOTAL GENERAL I</t>
  </si>
  <si>
    <t xml:space="preserve"> ACTIVITATE AUTOFINANŢATĂ</t>
  </si>
  <si>
    <t>CAPITOLUL 83.02. AGRICULTURĂ, SILVICULTURĂ, PISCICULTURĂ ȘI VÂNĂTOARE</t>
  </si>
  <si>
    <t>SUBCAPITOL  83.02.50. Alte cheltuieli în domeniul agricultură, silvicultură, piscicultură și vânătoare</t>
  </si>
  <si>
    <t>Protocol desfășurare licitații publice</t>
  </si>
  <si>
    <t>15000000-8</t>
  </si>
  <si>
    <t>taxa licitație</t>
  </si>
  <si>
    <t>TOTAL 83.02.50</t>
  </si>
  <si>
    <t>TOTAL GENERAL I + AUTOFINANȚATE</t>
  </si>
  <si>
    <t>Avizat:</t>
  </si>
  <si>
    <t>Întocmit:</t>
  </si>
  <si>
    <t>Director executiv - Direcția economică,</t>
  </si>
  <si>
    <t>Compartiment licitaţii şi achiziţii publice,</t>
  </si>
  <si>
    <t>Iuliana Georgeta FLORESCU</t>
  </si>
  <si>
    <t>Lucian Marius NIȚĂ</t>
  </si>
  <si>
    <t>Nr. 11.297 din 06.05.2020</t>
  </si>
  <si>
    <t>PROGRAMUL ANUAL AL ACHIZIŢIILOR PUBLICE PENTRU ANUL 2020</t>
  </si>
  <si>
    <t>PROCEDURI DE ACHIZIȚIE PUBLICĂ - REVIZIA 3</t>
  </si>
  <si>
    <t>Modificat reperele: 14</t>
  </si>
  <si>
    <t>Tipul și obiectul contractului de achiziție publică/acordului-cadru</t>
  </si>
  <si>
    <t>Cod CPV</t>
  </si>
  <si>
    <t>Valoarea estimată a contractului/         acordului/cadru                     lei, fără TVA</t>
  </si>
  <si>
    <t>Prevederi bugetare         anul 2020</t>
  </si>
  <si>
    <t>Data (luna) estimată pentru inițierea procedurii</t>
  </si>
  <si>
    <t>Data (luna) estimată pentru atribuirea contractului de achiziție publică/acordului cadru</t>
  </si>
  <si>
    <t>Modalitatea de derulare a procedurii de atribuire     online/offline</t>
  </si>
  <si>
    <t>Persoana responsabilă cu aplicarea procedurii de atribuire</t>
  </si>
  <si>
    <t>CAPITOLUL 61.02 ORDINE PUBLICĂ ȘI SIGURANȚA NAȚIONALĂ</t>
  </si>
  <si>
    <t>Autoturism</t>
  </si>
  <si>
    <t>34110000-1</t>
  </si>
  <si>
    <t>procedură simplificată</t>
  </si>
  <si>
    <t>online</t>
  </si>
  <si>
    <t xml:space="preserve">Lucian Marius Niță </t>
  </si>
  <si>
    <t>TOTAL CAPITOL 61.02.</t>
  </si>
  <si>
    <r>
      <t xml:space="preserve">Prestare servicii - </t>
    </r>
    <r>
      <rPr>
        <b/>
        <sz val="11"/>
        <rFont val="Calibri"/>
        <family val="2"/>
        <charset val="238"/>
      </rPr>
      <t>Amenajare și întreținere spații verzi</t>
    </r>
    <r>
      <rPr>
        <sz val="11"/>
        <rFont val="Calibri"/>
        <family val="2"/>
        <charset val="238"/>
      </rPr>
      <t>, achiziție plante și pământ vegetal</t>
    </r>
  </si>
  <si>
    <t>77310000-6      03451000-6       14212410-7</t>
  </si>
  <si>
    <r>
      <rPr>
        <b/>
        <sz val="11"/>
        <rFont val="Calibri"/>
        <family val="2"/>
        <charset val="238"/>
      </rPr>
      <t xml:space="preserve">Proiect tehnic + execuție lucrări </t>
    </r>
    <r>
      <rPr>
        <sz val="11"/>
        <rFont val="Calibri"/>
        <family val="2"/>
        <charset val="238"/>
      </rPr>
      <t>- Reabilitare, modernizare și dotare parcuri M.Eminescu și Ion Creangă</t>
    </r>
  </si>
  <si>
    <t>45112711-2             71322000-1</t>
  </si>
  <si>
    <t>TOTAL CAPITOL 84.02.</t>
  </si>
  <si>
    <r>
      <t xml:space="preserve">Servicii elaborare </t>
    </r>
    <r>
      <rPr>
        <b/>
        <sz val="11"/>
        <rFont val="Calibri"/>
        <family val="2"/>
      </rPr>
      <t>Plan Urbanistic Zonal și Regulament local de urbanism pentru ”Izvorul Alb”</t>
    </r>
  </si>
  <si>
    <t>71410000-5</t>
  </si>
  <si>
    <t xml:space="preserve">Lucian Marius Niță  </t>
  </si>
  <si>
    <t>Iluminat arhitectural clădire ”Fosta Primărie”</t>
  </si>
  <si>
    <t>45310000-3               31532900-3</t>
  </si>
  <si>
    <r>
      <t xml:space="preserve">Asistență tehnică proiectant - </t>
    </r>
    <r>
      <rPr>
        <sz val="11"/>
        <rFont val="Calibri"/>
        <family val="2"/>
        <charset val="238"/>
      </rPr>
      <t>Reabilitare acoperiș și elemente decorative clădire ”Fosta Primărie”</t>
    </r>
  </si>
  <si>
    <r>
      <rPr>
        <b/>
        <sz val="11"/>
        <rFont val="Calibri"/>
        <family val="2"/>
      </rPr>
      <t>ACORD CADRU - 4 ani                              LOTUL NR. 1</t>
    </r>
    <r>
      <rPr>
        <sz val="11"/>
        <rFont val="Calibri"/>
        <family val="2"/>
      </rPr>
      <t xml:space="preserve"> - Întreținerea iluminatului public  (mentenanță + înlocuire consumabile)               </t>
    </r>
    <r>
      <rPr>
        <b/>
        <sz val="11"/>
        <rFont val="Calibri"/>
        <family val="2"/>
      </rPr>
      <t xml:space="preserve">                        LOTUL NR. 2</t>
    </r>
    <r>
      <rPr>
        <sz val="11"/>
        <rFont val="Calibri"/>
        <family val="2"/>
      </rPr>
      <t xml:space="preserve"> - Montare/demontare Iluminat ornamental pentru sărbătorile de iarnă                                                              </t>
    </r>
    <r>
      <rPr>
        <b/>
        <sz val="11"/>
        <rFont val="Calibri"/>
        <family val="2"/>
      </rPr>
      <t xml:space="preserve"> </t>
    </r>
  </si>
  <si>
    <t>31532000-4             50232100-1           51110000-6</t>
  </si>
  <si>
    <t xml:space="preserve">Contracte subsecvente 2020                           Lot 1 - intret. iluminat public - 84.000 lei                     Lot 2 - demontare ian 2020 - 26.600 lei                  Lot 2 - montare nov 2020 - 60.000 lei                 </t>
  </si>
  <si>
    <t>-</t>
  </si>
  <si>
    <t>Furnizare energie electrică</t>
  </si>
  <si>
    <t>09310000-5</t>
  </si>
  <si>
    <t>NFPPAP</t>
  </si>
  <si>
    <t>BRM</t>
  </si>
  <si>
    <t>Loredana Gina Nimigean</t>
  </si>
  <si>
    <t>TOTAL CAPITOL 70.02.</t>
  </si>
  <si>
    <t>CAPITOLUL 83.02 AGRICULTURĂ, SILVICULTURĂ, PISCICULTURĂ ȘI VÂNĂTOARE</t>
  </si>
  <si>
    <r>
      <rPr>
        <b/>
        <sz val="11"/>
        <rFont val="Calibri"/>
        <family val="2"/>
        <charset val="238"/>
      </rPr>
      <t xml:space="preserve">Acord-cadru 2 ani </t>
    </r>
    <r>
      <rPr>
        <sz val="11"/>
        <rFont val="Calibri"/>
        <family val="2"/>
        <charset val="238"/>
      </rPr>
      <t xml:space="preserve">- </t>
    </r>
    <r>
      <rPr>
        <b/>
        <sz val="11"/>
        <rFont val="Calibri"/>
        <family val="2"/>
        <charset val="238"/>
      </rPr>
      <t xml:space="preserve">prestări servicii exploatare material lemnos </t>
    </r>
  </si>
  <si>
    <t xml:space="preserve">77211100-3            </t>
  </si>
  <si>
    <t>Contracte subsecvente 2020</t>
  </si>
  <si>
    <r>
      <t xml:space="preserve">Proiect tehnic + asistență tehnică - </t>
    </r>
    <r>
      <rPr>
        <sz val="11"/>
        <rFont val="Calibri"/>
        <family val="2"/>
        <charset val="238"/>
      </rPr>
      <t>Refacerea infrastructurii rutiere, poduri, podețe și apărări de maluri str. Valea Seacă și str. S.F. Marian</t>
    </r>
  </si>
  <si>
    <t>71322000-1          71356200-0</t>
  </si>
  <si>
    <r>
      <t xml:space="preserve">Execuție lucrări - </t>
    </r>
    <r>
      <rPr>
        <sz val="11"/>
        <rFont val="Calibri"/>
        <family val="2"/>
        <charset val="238"/>
      </rPr>
      <t>Refacerea infrastructurii rutiere, poduri, podețe și apărări de maluri str. Valea Seacă și str. S.F. Marian</t>
    </r>
  </si>
  <si>
    <t>45233142-6       45221119-9      45246200-5</t>
  </si>
  <si>
    <r>
      <t xml:space="preserve">Proiect tehnic, asistență tehnică proiectant + execuție lucrări - </t>
    </r>
    <r>
      <rPr>
        <sz val="11"/>
        <rFont val="Calibri"/>
        <family val="2"/>
        <charset val="238"/>
      </rPr>
      <t>Reabilitare și modernizare străzi în MCM</t>
    </r>
  </si>
  <si>
    <t>45233142-6          71322000-1          71356200-0</t>
  </si>
  <si>
    <r>
      <t xml:space="preserve">Proiect tehnic, asistență tehnică proiectant + execuție lucrări  </t>
    </r>
    <r>
      <rPr>
        <sz val="11"/>
        <rFont val="Calibri"/>
        <family val="2"/>
        <charset val="238"/>
      </rPr>
      <t>pentru siguranța circulației str. Izvorul Alb, km 2+000 - 5+000 (parapete protecție)</t>
    </r>
  </si>
  <si>
    <t>45233140-2     71322000-1          71356200-0</t>
  </si>
  <si>
    <r>
      <rPr>
        <b/>
        <sz val="11"/>
        <rFont val="Calibri"/>
        <family val="2"/>
        <charset val="238"/>
      </rPr>
      <t xml:space="preserve">ACORD CADRU 4 ani </t>
    </r>
    <r>
      <rPr>
        <sz val="11"/>
        <rFont val="Calibri"/>
        <family val="2"/>
        <charset val="238"/>
      </rPr>
      <t xml:space="preserve">- </t>
    </r>
    <r>
      <rPr>
        <b/>
        <sz val="11"/>
        <rFont val="Calibri"/>
        <family val="2"/>
        <charset val="238"/>
      </rPr>
      <t>Lucrări de întreținere drumuri:                                      LOTUL NR. 1 - Intreținere drumuri nemodernizate</t>
    </r>
    <r>
      <rPr>
        <sz val="11"/>
        <rFont val="Calibri"/>
        <family val="2"/>
        <charset val="238"/>
      </rPr>
      <t xml:space="preserve"> cu agregate de carieră                                                   </t>
    </r>
    <r>
      <rPr>
        <b/>
        <sz val="11"/>
        <rFont val="Calibri"/>
        <family val="2"/>
        <charset val="238"/>
      </rPr>
      <t xml:space="preserve">LOTUL NR. 2 - Intretinere drumuri modernizare </t>
    </r>
    <r>
      <rPr>
        <sz val="11"/>
        <rFont val="Calibri"/>
        <family val="2"/>
        <charset val="238"/>
      </rPr>
      <t>prin plombare cu mixturi asfaltice</t>
    </r>
  </si>
  <si>
    <t>45233141-9                     45233142-6</t>
  </si>
  <si>
    <t>CAPITOLUL 87.02 ALTE ACȚIUNI ECONOMICE</t>
  </si>
  <si>
    <r>
      <t xml:space="preserve">Proiect tehnic + asistență tehnică proiectant - </t>
    </r>
    <r>
      <rPr>
        <sz val="11"/>
        <rFont val="Calibri"/>
        <family val="2"/>
        <charset val="238"/>
      </rPr>
      <t>Construire spațiu comercial și alimentație publică Pârtie de schi Rarău</t>
    </r>
  </si>
  <si>
    <t>TOTAL CAPITOL 87.02.</t>
  </si>
  <si>
    <t>TOTAL</t>
  </si>
  <si>
    <t>AVIZAT:</t>
  </si>
  <si>
    <t>Compartiment licitații și achiziții publice,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</si>
</sst>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\-#,##0\ "/>
    <numFmt numFmtId="165" formatCode="_-* #,##0\ _l_e_i_-;\-* #,##0\ _l_e_i_-;_-* &quot;-&quot;\ _l_e_i_-;_-@_-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4"/>
      <name val="Arial"/>
      <family val="2"/>
    </font>
    <font>
      <sz val="12"/>
      <name val="Arial"/>
      <family val="2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14"/>
      <name val="Arial"/>
      <family val="2"/>
      <charset val="238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1"/>
      <name val="Verdana"/>
      <family val="2"/>
      <charset val="238"/>
    </font>
    <font>
      <sz val="12"/>
      <name val="Verdana"/>
      <family val="2"/>
      <charset val="238"/>
    </font>
    <font>
      <b/>
      <sz val="12"/>
      <name val="Verdana"/>
      <family val="2"/>
      <charset val="238"/>
    </font>
    <font>
      <b/>
      <sz val="14"/>
      <name val="Verdana"/>
      <family val="2"/>
      <charset val="238"/>
    </font>
    <font>
      <b/>
      <sz val="13"/>
      <name val="Verdana"/>
      <family val="2"/>
      <charset val="238"/>
    </font>
    <font>
      <sz val="14"/>
      <name val="Arial"/>
      <family val="2"/>
      <charset val="238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8"/>
      <name val="Calibri"/>
      <family val="2"/>
      <scheme val="minor"/>
    </font>
    <font>
      <b/>
      <sz val="11"/>
      <name val="Calibri"/>
      <family val="2"/>
      <charset val="238"/>
      <scheme val="minor"/>
    </font>
    <font>
      <b/>
      <i/>
      <sz val="14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1" applyFont="1"/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1" xfId="1" applyFont="1" applyBorder="1"/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0" fillId="0" borderId="0" xfId="1" applyFont="1"/>
    <xf numFmtId="0" fontId="11" fillId="0" borderId="8" xfId="1" applyFont="1" applyBorder="1" applyAlignment="1">
      <alignment horizontal="center" vertical="center"/>
    </xf>
    <xf numFmtId="0" fontId="11" fillId="0" borderId="9" xfId="1" applyFont="1" applyBorder="1" applyAlignment="1">
      <alignment horizontal="left" vertical="center"/>
    </xf>
    <xf numFmtId="0" fontId="11" fillId="0" borderId="9" xfId="1" applyFont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right" vertical="center"/>
    </xf>
    <xf numFmtId="3" fontId="11" fillId="0" borderId="9" xfId="1" applyNumberFormat="1" applyFont="1" applyBorder="1" applyAlignment="1">
      <alignment horizontal="center" vertical="center"/>
    </xf>
    <xf numFmtId="14" fontId="11" fillId="0" borderId="10" xfId="1" applyNumberFormat="1" applyFont="1" applyBorder="1" applyAlignment="1">
      <alignment horizontal="center" vertical="center" wrapText="1"/>
    </xf>
    <xf numFmtId="14" fontId="11" fillId="0" borderId="11" xfId="1" applyNumberFormat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1" fillId="0" borderId="13" xfId="1" applyFont="1" applyBorder="1" applyAlignment="1">
      <alignment horizontal="left" vertical="center"/>
    </xf>
    <xf numFmtId="0" fontId="11" fillId="0" borderId="13" xfId="1" applyFont="1" applyBorder="1" applyAlignment="1">
      <alignment horizontal="center" vertical="center" wrapText="1"/>
    </xf>
    <xf numFmtId="3" fontId="11" fillId="0" borderId="13" xfId="1" applyNumberFormat="1" applyFont="1" applyBorder="1" applyAlignment="1">
      <alignment horizontal="right" vertical="center"/>
    </xf>
    <xf numFmtId="3" fontId="11" fillId="0" borderId="13" xfId="1" applyNumberFormat="1" applyFont="1" applyBorder="1" applyAlignment="1">
      <alignment horizontal="center" vertical="center"/>
    </xf>
    <xf numFmtId="14" fontId="11" fillId="0" borderId="13" xfId="1" applyNumberFormat="1" applyFont="1" applyBorder="1" applyAlignment="1">
      <alignment horizontal="center" vertical="center" wrapText="1"/>
    </xf>
    <xf numFmtId="14" fontId="11" fillId="0" borderId="14" xfId="1" applyNumberFormat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6" xfId="1" applyFont="1" applyBorder="1" applyAlignment="1">
      <alignment horizontal="left" vertical="center" wrapText="1"/>
    </xf>
    <xf numFmtId="0" fontId="11" fillId="0" borderId="16" xfId="1" applyFont="1" applyBorder="1" applyAlignment="1">
      <alignment horizontal="center" vertical="center" wrapText="1"/>
    </xf>
    <xf numFmtId="3" fontId="11" fillId="0" borderId="16" xfId="1" applyNumberFormat="1" applyFont="1" applyBorder="1" applyAlignment="1">
      <alignment horizontal="right" vertical="center"/>
    </xf>
    <xf numFmtId="3" fontId="11" fillId="0" borderId="16" xfId="1" applyNumberFormat="1" applyFont="1" applyBorder="1" applyAlignment="1">
      <alignment horizontal="center" vertical="center"/>
    </xf>
    <xf numFmtId="14" fontId="11" fillId="0" borderId="16" xfId="1" applyNumberFormat="1" applyFont="1" applyBorder="1" applyAlignment="1">
      <alignment horizontal="center" vertical="center" wrapText="1"/>
    </xf>
    <xf numFmtId="14" fontId="11" fillId="0" borderId="17" xfId="1" applyNumberFormat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 wrapText="1"/>
    </xf>
    <xf numFmtId="0" fontId="11" fillId="0" borderId="19" xfId="1" applyFont="1" applyBorder="1" applyAlignment="1">
      <alignment horizontal="center" vertical="center" wrapText="1"/>
    </xf>
    <xf numFmtId="3" fontId="11" fillId="0" borderId="19" xfId="1" applyNumberFormat="1" applyFont="1" applyBorder="1" applyAlignment="1">
      <alignment horizontal="right" vertical="center"/>
    </xf>
    <xf numFmtId="3" fontId="11" fillId="0" borderId="19" xfId="1" applyNumberFormat="1" applyFont="1" applyBorder="1" applyAlignment="1">
      <alignment horizontal="center" vertical="center"/>
    </xf>
    <xf numFmtId="14" fontId="11" fillId="0" borderId="19" xfId="1" applyNumberFormat="1" applyFont="1" applyBorder="1" applyAlignment="1">
      <alignment horizontal="center" vertical="center" wrapText="1"/>
    </xf>
    <xf numFmtId="14" fontId="11" fillId="0" borderId="20" xfId="1" applyNumberFormat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21" xfId="1" applyFont="1" applyBorder="1" applyAlignment="1">
      <alignment horizontal="center" vertical="center" wrapText="1"/>
    </xf>
    <xf numFmtId="3" fontId="11" fillId="0" borderId="21" xfId="1" applyNumberFormat="1" applyFont="1" applyBorder="1" applyAlignment="1">
      <alignment horizontal="right" vertical="center"/>
    </xf>
    <xf numFmtId="0" fontId="11" fillId="0" borderId="1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 wrapText="1"/>
    </xf>
    <xf numFmtId="0" fontId="11" fillId="0" borderId="9" xfId="1" applyFont="1" applyBorder="1" applyAlignment="1">
      <alignment horizontal="left" vertical="center" wrapText="1"/>
    </xf>
    <xf numFmtId="3" fontId="11" fillId="0" borderId="10" xfId="1" applyNumberFormat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center" vertical="center" wrapText="1"/>
    </xf>
    <xf numFmtId="3" fontId="11" fillId="0" borderId="23" xfId="1" applyNumberFormat="1" applyFont="1" applyBorder="1" applyAlignment="1">
      <alignment horizontal="right" vertical="center"/>
    </xf>
    <xf numFmtId="3" fontId="11" fillId="0" borderId="23" xfId="1" applyNumberFormat="1" applyFont="1" applyBorder="1" applyAlignment="1">
      <alignment horizontal="center" vertical="center"/>
    </xf>
    <xf numFmtId="14" fontId="11" fillId="0" borderId="23" xfId="1" applyNumberFormat="1" applyFont="1" applyBorder="1" applyAlignment="1">
      <alignment horizontal="center" vertical="center" wrapText="1"/>
    </xf>
    <xf numFmtId="14" fontId="11" fillId="0" borderId="24" xfId="1" applyNumberFormat="1" applyFont="1" applyBorder="1" applyAlignment="1">
      <alignment horizontal="center" vertical="center" wrapText="1"/>
    </xf>
    <xf numFmtId="0" fontId="11" fillId="0" borderId="10" xfId="1" applyFont="1" applyBorder="1" applyAlignment="1">
      <alignment horizontal="left" vertical="center" wrapText="1"/>
    </xf>
    <xf numFmtId="3" fontId="11" fillId="0" borderId="10" xfId="1" applyNumberFormat="1" applyFont="1" applyBorder="1" applyAlignment="1">
      <alignment horizontal="right" vertical="center"/>
    </xf>
    <xf numFmtId="3" fontId="11" fillId="0" borderId="21" xfId="1" applyNumberFormat="1" applyFont="1" applyBorder="1" applyAlignment="1">
      <alignment horizontal="center" vertical="center"/>
    </xf>
    <xf numFmtId="14" fontId="11" fillId="0" borderId="21" xfId="1" applyNumberFormat="1" applyFont="1" applyBorder="1" applyAlignment="1">
      <alignment horizontal="center" vertical="center" wrapText="1"/>
    </xf>
    <xf numFmtId="14" fontId="11" fillId="0" borderId="25" xfId="1" applyNumberFormat="1" applyFont="1" applyBorder="1" applyAlignment="1">
      <alignment horizontal="center" vertical="center" wrapText="1"/>
    </xf>
    <xf numFmtId="0" fontId="11" fillId="0" borderId="18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/>
    </xf>
    <xf numFmtId="14" fontId="11" fillId="0" borderId="13" xfId="1" applyNumberFormat="1" applyFont="1" applyBorder="1" applyAlignment="1">
      <alignment horizontal="center" vertical="center"/>
    </xf>
    <xf numFmtId="14" fontId="11" fillId="0" borderId="14" xfId="1" applyNumberFormat="1" applyFont="1" applyBorder="1" applyAlignment="1">
      <alignment horizontal="center" vertical="center"/>
    </xf>
    <xf numFmtId="0" fontId="11" fillId="0" borderId="13" xfId="1" applyFont="1" applyBorder="1" applyAlignment="1">
      <alignment vertical="center" wrapText="1"/>
    </xf>
    <xf numFmtId="0" fontId="11" fillId="0" borderId="19" xfId="1" applyFont="1" applyBorder="1" applyAlignment="1">
      <alignment vertical="center" wrapText="1"/>
    </xf>
    <xf numFmtId="0" fontId="11" fillId="0" borderId="19" xfId="1" applyFont="1" applyBorder="1" applyAlignment="1">
      <alignment horizontal="center" vertical="center"/>
    </xf>
    <xf numFmtId="14" fontId="11" fillId="0" borderId="19" xfId="1" applyNumberFormat="1" applyFont="1" applyBorder="1" applyAlignment="1">
      <alignment horizontal="center" vertical="center"/>
    </xf>
    <xf numFmtId="14" fontId="11" fillId="0" borderId="20" xfId="1" applyNumberFormat="1" applyFont="1" applyBorder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11" fillId="0" borderId="26" xfId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center" vertical="center"/>
    </xf>
    <xf numFmtId="14" fontId="11" fillId="0" borderId="21" xfId="1" applyNumberFormat="1" applyFont="1" applyBorder="1" applyAlignment="1">
      <alignment horizontal="center" vertical="center"/>
    </xf>
    <xf numFmtId="14" fontId="11" fillId="0" borderId="25" xfId="1" applyNumberFormat="1" applyFont="1" applyBorder="1" applyAlignment="1">
      <alignment horizontal="center" vertical="center"/>
    </xf>
    <xf numFmtId="0" fontId="13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 vertical="center"/>
    </xf>
    <xf numFmtId="0" fontId="13" fillId="0" borderId="6" xfId="1" applyFont="1" applyBorder="1"/>
    <xf numFmtId="3" fontId="15" fillId="0" borderId="3" xfId="1" applyNumberFormat="1" applyFont="1" applyBorder="1"/>
    <xf numFmtId="3" fontId="14" fillId="0" borderId="3" xfId="1" applyNumberFormat="1" applyFont="1" applyBorder="1"/>
    <xf numFmtId="0" fontId="13" fillId="0" borderId="7" xfId="1" applyFont="1" applyBorder="1"/>
    <xf numFmtId="0" fontId="11" fillId="0" borderId="22" xfId="1" applyFont="1" applyBorder="1" applyAlignment="1">
      <alignment horizontal="center" vertical="center"/>
    </xf>
    <xf numFmtId="0" fontId="11" fillId="0" borderId="10" xfId="1" applyFont="1" applyBorder="1" applyAlignment="1">
      <alignment horizontal="left" vertical="center"/>
    </xf>
    <xf numFmtId="14" fontId="11" fillId="0" borderId="29" xfId="1" applyNumberFormat="1" applyFont="1" applyBorder="1" applyAlignment="1">
      <alignment horizontal="center" vertical="center"/>
    </xf>
    <xf numFmtId="0" fontId="11" fillId="0" borderId="16" xfId="1" applyFont="1" applyBorder="1" applyAlignment="1">
      <alignment horizontal="left" vertical="center"/>
    </xf>
    <xf numFmtId="14" fontId="11" fillId="0" borderId="16" xfId="1" applyNumberFormat="1" applyFont="1" applyBorder="1" applyAlignment="1">
      <alignment horizontal="center" vertical="center"/>
    </xf>
    <xf numFmtId="14" fontId="11" fillId="0" borderId="17" xfId="1" applyNumberFormat="1" applyFont="1" applyBorder="1" applyAlignment="1">
      <alignment horizontal="center" vertical="center"/>
    </xf>
    <xf numFmtId="0" fontId="11" fillId="0" borderId="19" xfId="1" applyFont="1" applyBorder="1" applyAlignment="1">
      <alignment horizontal="left" vertical="center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left" vertical="center"/>
    </xf>
    <xf numFmtId="0" fontId="11" fillId="0" borderId="31" xfId="1" applyFont="1" applyBorder="1" applyAlignment="1">
      <alignment horizontal="center" vertical="center" wrapText="1"/>
    </xf>
    <xf numFmtId="3" fontId="11" fillId="0" borderId="31" xfId="1" applyNumberFormat="1" applyFont="1" applyBorder="1" applyAlignment="1">
      <alignment horizontal="right" vertical="center"/>
    </xf>
    <xf numFmtId="3" fontId="11" fillId="0" borderId="31" xfId="1" applyNumberFormat="1" applyFont="1" applyBorder="1" applyAlignment="1">
      <alignment horizontal="center" vertical="center"/>
    </xf>
    <xf numFmtId="14" fontId="11" fillId="0" borderId="31" xfId="1" applyNumberFormat="1" applyFont="1" applyBorder="1" applyAlignment="1">
      <alignment horizontal="center" vertical="center"/>
    </xf>
    <xf numFmtId="14" fontId="11" fillId="0" borderId="32" xfId="1" applyNumberFormat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3" fillId="0" borderId="33" xfId="1" applyFont="1" applyBorder="1"/>
    <xf numFmtId="0" fontId="4" fillId="0" borderId="5" xfId="1" applyFont="1" applyBorder="1"/>
    <xf numFmtId="0" fontId="4" fillId="0" borderId="6" xfId="1" applyFont="1" applyBorder="1"/>
    <xf numFmtId="0" fontId="4" fillId="0" borderId="7" xfId="1" applyFont="1" applyBorder="1"/>
    <xf numFmtId="0" fontId="1" fillId="0" borderId="0" xfId="1"/>
    <xf numFmtId="0" fontId="11" fillId="0" borderId="26" xfId="1" applyFont="1" applyBorder="1" applyAlignment="1">
      <alignment horizontal="center" vertical="center"/>
    </xf>
    <xf numFmtId="0" fontId="11" fillId="0" borderId="21" xfId="1" applyFont="1" applyBorder="1" applyAlignment="1">
      <alignment vertical="center"/>
    </xf>
    <xf numFmtId="0" fontId="11" fillId="0" borderId="23" xfId="1" applyFont="1" applyBorder="1" applyAlignment="1">
      <alignment vertical="center"/>
    </xf>
    <xf numFmtId="14" fontId="16" fillId="0" borderId="0" xfId="1" applyNumberFormat="1" applyFont="1" applyAlignment="1">
      <alignment horizontal="center" vertical="center" wrapText="1"/>
    </xf>
    <xf numFmtId="0" fontId="13" fillId="0" borderId="0" xfId="1" applyFont="1" applyAlignment="1">
      <alignment horizontal="center" vertical="center" wrapText="1"/>
    </xf>
    <xf numFmtId="0" fontId="13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 vertical="center" wrapText="1"/>
    </xf>
    <xf numFmtId="3" fontId="14" fillId="0" borderId="6" xfId="1" applyNumberFormat="1" applyFont="1" applyBorder="1"/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17" fillId="0" borderId="6" xfId="1" applyFont="1" applyBorder="1" applyAlignment="1">
      <alignment horizontal="center"/>
    </xf>
    <xf numFmtId="0" fontId="4" fillId="0" borderId="7" xfId="1" applyFont="1" applyBorder="1" applyAlignment="1">
      <alignment horizontal="left"/>
    </xf>
    <xf numFmtId="0" fontId="11" fillId="0" borderId="34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left" vertical="center"/>
    </xf>
    <xf numFmtId="0" fontId="11" fillId="0" borderId="23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 wrapText="1"/>
    </xf>
    <xf numFmtId="0" fontId="4" fillId="0" borderId="27" xfId="1" applyFont="1" applyBorder="1" applyAlignment="1">
      <alignment horizontal="left"/>
    </xf>
    <xf numFmtId="0" fontId="4" fillId="0" borderId="1" xfId="1" applyFont="1" applyBorder="1" applyAlignment="1">
      <alignment horizontal="left"/>
    </xf>
    <xf numFmtId="0" fontId="13" fillId="0" borderId="35" xfId="1" applyFont="1" applyBorder="1"/>
    <xf numFmtId="0" fontId="4" fillId="0" borderId="28" xfId="1" applyFont="1" applyBorder="1" applyAlignment="1">
      <alignment horizontal="left"/>
    </xf>
    <xf numFmtId="0" fontId="11" fillId="0" borderId="22" xfId="0" applyFont="1" applyBorder="1" applyAlignment="1">
      <alignment horizontal="center" vertical="center"/>
    </xf>
    <xf numFmtId="0" fontId="11" fillId="0" borderId="10" xfId="0" applyFont="1" applyBorder="1" applyAlignment="1">
      <alignment horizontal="left" vertical="center" wrapText="1"/>
    </xf>
    <xf numFmtId="0" fontId="11" fillId="0" borderId="10" xfId="0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14" fontId="11" fillId="0" borderId="9" xfId="0" applyNumberFormat="1" applyFont="1" applyBorder="1" applyAlignment="1">
      <alignment horizontal="center" vertical="center"/>
    </xf>
    <xf numFmtId="14" fontId="11" fillId="0" borderId="36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center" vertical="center"/>
    </xf>
    <xf numFmtId="14" fontId="11" fillId="0" borderId="13" xfId="0" applyNumberFormat="1" applyFont="1" applyBorder="1" applyAlignment="1">
      <alignment horizontal="center" vertical="center"/>
    </xf>
    <xf numFmtId="14" fontId="11" fillId="0" borderId="14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21" xfId="0" applyFont="1" applyBorder="1" applyAlignment="1">
      <alignment vertical="center" wrapText="1"/>
    </xf>
    <xf numFmtId="0" fontId="11" fillId="0" borderId="21" xfId="0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horizontal="right" vertical="center"/>
    </xf>
    <xf numFmtId="14" fontId="11" fillId="0" borderId="21" xfId="0" applyNumberFormat="1" applyFont="1" applyBorder="1" applyAlignment="1">
      <alignment horizontal="center" vertical="center"/>
    </xf>
    <xf numFmtId="14" fontId="11" fillId="0" borderId="25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/>
    </xf>
    <xf numFmtId="0" fontId="11" fillId="0" borderId="13" xfId="0" applyFont="1" applyBorder="1" applyAlignment="1">
      <alignment horizontal="center" vertical="center"/>
    </xf>
    <xf numFmtId="0" fontId="11" fillId="0" borderId="13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 vertical="center"/>
    </xf>
    <xf numFmtId="0" fontId="13" fillId="0" borderId="6" xfId="0" applyFont="1" applyBorder="1"/>
    <xf numFmtId="3" fontId="15" fillId="0" borderId="3" xfId="0" applyNumberFormat="1" applyFont="1" applyBorder="1"/>
    <xf numFmtId="3" fontId="14" fillId="0" borderId="3" xfId="0" applyNumberFormat="1" applyFont="1" applyBorder="1"/>
    <xf numFmtId="0" fontId="13" fillId="0" borderId="7" xfId="0" applyFont="1" applyBorder="1"/>
    <xf numFmtId="0" fontId="13" fillId="0" borderId="30" xfId="1" applyFont="1" applyBorder="1" applyAlignment="1">
      <alignment horizontal="center"/>
    </xf>
    <xf numFmtId="0" fontId="2" fillId="0" borderId="31" xfId="1" applyFont="1" applyBorder="1" applyAlignment="1">
      <alignment horizontal="center" vertical="center" wrapText="1"/>
    </xf>
    <xf numFmtId="3" fontId="14" fillId="0" borderId="31" xfId="1" applyNumberFormat="1" applyFont="1" applyBorder="1"/>
    <xf numFmtId="0" fontId="13" fillId="0" borderId="1" xfId="1" applyFont="1" applyBorder="1"/>
    <xf numFmtId="0" fontId="13" fillId="0" borderId="28" xfId="1" applyFont="1" applyBorder="1"/>
    <xf numFmtId="0" fontId="11" fillId="0" borderId="37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14" fontId="11" fillId="0" borderId="38" xfId="1" applyNumberFormat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 wrapText="1"/>
    </xf>
    <xf numFmtId="3" fontId="14" fillId="0" borderId="3" xfId="1" applyNumberFormat="1" applyFont="1" applyBorder="1" applyAlignment="1">
      <alignment horizontal="right"/>
    </xf>
    <xf numFmtId="0" fontId="11" fillId="0" borderId="10" xfId="0" applyFont="1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3" fillId="0" borderId="0" xfId="0" applyFont="1"/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0" fontId="11" fillId="0" borderId="19" xfId="0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/>
    </xf>
    <xf numFmtId="14" fontId="11" fillId="0" borderId="20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3" fontId="11" fillId="0" borderId="16" xfId="0" applyNumberFormat="1" applyFont="1" applyBorder="1" applyAlignment="1">
      <alignment horizontal="right" vertical="center"/>
    </xf>
    <xf numFmtId="0" fontId="11" fillId="0" borderId="16" xfId="0" applyFont="1" applyBorder="1" applyAlignment="1">
      <alignment horizontal="center" vertical="center"/>
    </xf>
    <xf numFmtId="14" fontId="11" fillId="0" borderId="16" xfId="0" applyNumberFormat="1" applyFont="1" applyBorder="1" applyAlignment="1">
      <alignment horizontal="center" vertical="center"/>
    </xf>
    <xf numFmtId="14" fontId="11" fillId="0" borderId="17" xfId="0" applyNumberFormat="1" applyFont="1" applyBorder="1" applyAlignment="1">
      <alignment horizontal="center" vertical="center"/>
    </xf>
    <xf numFmtId="0" fontId="15" fillId="0" borderId="5" xfId="1" applyFont="1" applyBorder="1"/>
    <xf numFmtId="0" fontId="15" fillId="0" borderId="6" xfId="1" applyFont="1" applyBorder="1"/>
    <xf numFmtId="0" fontId="9" fillId="0" borderId="6" xfId="1" applyFont="1" applyBorder="1" applyAlignment="1">
      <alignment horizontal="center"/>
    </xf>
    <xf numFmtId="0" fontId="15" fillId="0" borderId="7" xfId="1" applyFont="1" applyBorder="1"/>
    <xf numFmtId="14" fontId="11" fillId="0" borderId="10" xfId="1" applyNumberFormat="1" applyFont="1" applyBorder="1" applyAlignment="1">
      <alignment horizontal="center" vertical="center"/>
    </xf>
    <xf numFmtId="14" fontId="11" fillId="0" borderId="11" xfId="1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14" fontId="11" fillId="0" borderId="23" xfId="1" applyNumberFormat="1" applyFont="1" applyBorder="1" applyAlignment="1">
      <alignment horizontal="center" vertical="center"/>
    </xf>
    <xf numFmtId="14" fontId="11" fillId="0" borderId="24" xfId="1" applyNumberFormat="1" applyFont="1" applyBorder="1" applyAlignment="1">
      <alignment horizontal="center" vertical="center"/>
    </xf>
    <xf numFmtId="3" fontId="11" fillId="0" borderId="16" xfId="0" applyNumberFormat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5" fillId="0" borderId="27" xfId="1" applyFont="1" applyBorder="1"/>
    <xf numFmtId="0" fontId="16" fillId="0" borderId="39" xfId="1" applyFont="1" applyBorder="1" applyAlignment="1">
      <alignment horizontal="left" vertical="center" wrapText="1"/>
    </xf>
    <xf numFmtId="3" fontId="16" fillId="0" borderId="1" xfId="1" applyNumberFormat="1" applyFont="1" applyBorder="1"/>
    <xf numFmtId="0" fontId="13" fillId="0" borderId="1" xfId="1" applyFon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14" fontId="13" fillId="0" borderId="28" xfId="1" applyNumberFormat="1" applyFont="1" applyBorder="1" applyAlignment="1">
      <alignment horizontal="center" vertical="center"/>
    </xf>
    <xf numFmtId="14" fontId="11" fillId="0" borderId="9" xfId="1" applyNumberFormat="1" applyFont="1" applyBorder="1" applyAlignment="1">
      <alignment horizontal="center" vertical="center"/>
    </xf>
    <xf numFmtId="14" fontId="11" fillId="0" borderId="36" xfId="1" applyNumberFormat="1" applyFont="1" applyBorder="1" applyAlignment="1">
      <alignment horizontal="center" vertical="center"/>
    </xf>
    <xf numFmtId="3" fontId="11" fillId="0" borderId="13" xfId="1" applyNumberFormat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center" vertical="center" wrapText="1"/>
    </xf>
    <xf numFmtId="3" fontId="11" fillId="0" borderId="3" xfId="1" applyNumberFormat="1" applyFont="1" applyBorder="1" applyAlignment="1">
      <alignment vertical="center"/>
    </xf>
    <xf numFmtId="3" fontId="11" fillId="0" borderId="3" xfId="1" applyNumberFormat="1" applyFont="1" applyBorder="1" applyAlignment="1">
      <alignment horizontal="center" vertical="center"/>
    </xf>
    <xf numFmtId="14" fontId="11" fillId="0" borderId="3" xfId="1" applyNumberFormat="1" applyFont="1" applyBorder="1" applyAlignment="1">
      <alignment horizontal="center" vertical="center"/>
    </xf>
    <xf numFmtId="14" fontId="11" fillId="0" borderId="4" xfId="1" applyNumberFormat="1" applyFont="1" applyBorder="1" applyAlignment="1">
      <alignment horizontal="center" vertical="center"/>
    </xf>
    <xf numFmtId="0" fontId="14" fillId="0" borderId="31" xfId="1" applyFont="1" applyBorder="1" applyAlignment="1">
      <alignment horizontal="center" vertical="center" wrapText="1"/>
    </xf>
    <xf numFmtId="0" fontId="16" fillId="0" borderId="31" xfId="1" applyFont="1" applyBorder="1" applyAlignment="1">
      <alignment horizontal="center" vertical="center" wrapText="1"/>
    </xf>
    <xf numFmtId="0" fontId="13" fillId="0" borderId="40" xfId="1" applyFont="1" applyBorder="1"/>
    <xf numFmtId="0" fontId="11" fillId="0" borderId="10" xfId="1" applyFont="1" applyBorder="1" applyAlignment="1">
      <alignment horizontal="center" vertical="center"/>
    </xf>
    <xf numFmtId="0" fontId="18" fillId="0" borderId="19" xfId="1" applyFont="1" applyBorder="1" applyAlignment="1">
      <alignment horizontal="left" vertical="center" wrapText="1"/>
    </xf>
    <xf numFmtId="0" fontId="18" fillId="0" borderId="23" xfId="1" applyFont="1" applyBorder="1" applyAlignment="1">
      <alignment horizontal="center" vertical="center" wrapText="1"/>
    </xf>
    <xf numFmtId="3" fontId="18" fillId="0" borderId="19" xfId="1" applyNumberFormat="1" applyFont="1" applyBorder="1" applyAlignment="1">
      <alignment horizontal="right" vertical="center"/>
    </xf>
    <xf numFmtId="0" fontId="18" fillId="0" borderId="19" xfId="1" applyFont="1" applyBorder="1" applyAlignment="1">
      <alignment horizontal="center" vertical="center" wrapText="1"/>
    </xf>
    <xf numFmtId="0" fontId="12" fillId="0" borderId="13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20" fillId="0" borderId="19" xfId="1" applyFont="1" applyBorder="1" applyAlignment="1">
      <alignment horizontal="center" vertical="center"/>
    </xf>
    <xf numFmtId="0" fontId="20" fillId="0" borderId="13" xfId="1" applyFont="1" applyBorder="1" applyAlignment="1">
      <alignment horizontal="center" vertical="center"/>
    </xf>
    <xf numFmtId="0" fontId="20" fillId="0" borderId="16" xfId="1" applyFont="1" applyBorder="1" applyAlignment="1">
      <alignment horizontal="center" vertical="center"/>
    </xf>
    <xf numFmtId="0" fontId="12" fillId="0" borderId="19" xfId="1" applyFont="1" applyBorder="1" applyAlignment="1">
      <alignment horizontal="left" vertical="center" wrapText="1"/>
    </xf>
    <xf numFmtId="0" fontId="11" fillId="2" borderId="12" xfId="1" applyFont="1" applyFill="1" applyBorder="1" applyAlignment="1">
      <alignment horizontal="center" vertical="center"/>
    </xf>
    <xf numFmtId="3" fontId="11" fillId="0" borderId="13" xfId="1" applyNumberFormat="1" applyFont="1" applyBorder="1" applyAlignment="1">
      <alignment horizontal="right" vertical="center" wrapText="1"/>
    </xf>
    <xf numFmtId="0" fontId="9" fillId="0" borderId="0" xfId="1" applyFont="1"/>
    <xf numFmtId="3" fontId="11" fillId="0" borderId="19" xfId="1" applyNumberFormat="1" applyFont="1" applyBorder="1" applyAlignment="1">
      <alignment horizontal="right" vertical="center" wrapText="1"/>
    </xf>
    <xf numFmtId="0" fontId="11" fillId="0" borderId="21" xfId="1" applyFont="1" applyBorder="1" applyAlignment="1">
      <alignment vertical="center" wrapText="1"/>
    </xf>
    <xf numFmtId="3" fontId="11" fillId="0" borderId="21" xfId="1" applyNumberFormat="1" applyFont="1" applyBorder="1" applyAlignment="1">
      <alignment horizontal="right" vertical="center" wrapText="1"/>
    </xf>
    <xf numFmtId="0" fontId="11" fillId="2" borderId="18" xfId="1" applyFont="1" applyFill="1" applyBorder="1" applyAlignment="1">
      <alignment horizontal="center" vertical="center"/>
    </xf>
    <xf numFmtId="0" fontId="11" fillId="0" borderId="16" xfId="1" applyFont="1" applyBorder="1" applyAlignment="1">
      <alignment vertical="center" wrapText="1"/>
    </xf>
    <xf numFmtId="0" fontId="11" fillId="0" borderId="16" xfId="1" applyFont="1" applyBorder="1" applyAlignment="1">
      <alignment horizontal="center" vertical="center"/>
    </xf>
    <xf numFmtId="3" fontId="11" fillId="0" borderId="16" xfId="1" applyNumberFormat="1" applyFont="1" applyBorder="1" applyAlignment="1">
      <alignment horizontal="right" vertical="center" wrapText="1"/>
    </xf>
    <xf numFmtId="0" fontId="11" fillId="2" borderId="22" xfId="1" applyFont="1" applyFill="1" applyBorder="1" applyAlignment="1">
      <alignment horizontal="center" vertical="center"/>
    </xf>
    <xf numFmtId="0" fontId="11" fillId="0" borderId="10" xfId="1" applyFont="1" applyBorder="1" applyAlignment="1">
      <alignment vertical="center" wrapText="1"/>
    </xf>
    <xf numFmtId="3" fontId="11" fillId="0" borderId="10" xfId="1" applyNumberFormat="1" applyFont="1" applyBorder="1" applyAlignment="1">
      <alignment horizontal="right" vertical="center" wrapText="1"/>
    </xf>
    <xf numFmtId="0" fontId="11" fillId="0" borderId="39" xfId="1" applyFont="1" applyBorder="1" applyAlignment="1">
      <alignment horizontal="left" vertical="center" wrapText="1"/>
    </xf>
    <xf numFmtId="3" fontId="11" fillId="0" borderId="31" xfId="1" applyNumberFormat="1" applyFont="1" applyBorder="1" applyAlignment="1">
      <alignment horizontal="right" vertical="center" wrapText="1"/>
    </xf>
    <xf numFmtId="0" fontId="21" fillId="0" borderId="19" xfId="1" applyFont="1" applyBorder="1" applyAlignment="1">
      <alignment horizontal="center" vertical="center" wrapText="1"/>
    </xf>
    <xf numFmtId="0" fontId="11" fillId="0" borderId="34" xfId="1" applyFont="1" applyBorder="1" applyAlignment="1">
      <alignment horizontal="center" vertical="center"/>
    </xf>
    <xf numFmtId="3" fontId="11" fillId="0" borderId="3" xfId="1" applyNumberFormat="1" applyFont="1" applyBorder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14" fontId="11" fillId="0" borderId="0" xfId="1" applyNumberFormat="1" applyFont="1" applyAlignment="1">
      <alignment horizontal="center" vertical="center"/>
    </xf>
    <xf numFmtId="14" fontId="11" fillId="0" borderId="41" xfId="1" applyNumberFormat="1" applyFont="1" applyBorder="1" applyAlignment="1">
      <alignment horizontal="center" vertical="center"/>
    </xf>
    <xf numFmtId="0" fontId="3" fillId="0" borderId="6" xfId="1" applyFont="1" applyBorder="1"/>
    <xf numFmtId="0" fontId="3" fillId="0" borderId="7" xfId="1" applyFont="1" applyBorder="1"/>
    <xf numFmtId="3" fontId="11" fillId="0" borderId="22" xfId="1" applyNumberFormat="1" applyFont="1" applyBorder="1" applyAlignment="1">
      <alignment horizontal="center" vertical="center"/>
    </xf>
    <xf numFmtId="0" fontId="11" fillId="0" borderId="10" xfId="1" applyFont="1" applyBorder="1" applyAlignment="1">
      <alignment horizontal="right" vertical="center"/>
    </xf>
    <xf numFmtId="0" fontId="2" fillId="0" borderId="5" xfId="1" applyFont="1" applyBorder="1"/>
    <xf numFmtId="0" fontId="16" fillId="0" borderId="40" xfId="1" applyFont="1" applyBorder="1"/>
    <xf numFmtId="0" fontId="9" fillId="0" borderId="1" xfId="1" applyFont="1" applyBorder="1" applyAlignment="1">
      <alignment horizontal="center"/>
    </xf>
    <xf numFmtId="0" fontId="16" fillId="0" borderId="6" xfId="1" applyFont="1" applyBorder="1"/>
    <xf numFmtId="0" fontId="16" fillId="0" borderId="7" xfId="1" applyFont="1" applyBorder="1"/>
    <xf numFmtId="0" fontId="11" fillId="0" borderId="3" xfId="1" applyFont="1" applyBorder="1" applyAlignment="1">
      <alignment vertical="center" wrapText="1"/>
    </xf>
    <xf numFmtId="0" fontId="11" fillId="0" borderId="3" xfId="1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 wrapText="1"/>
    </xf>
    <xf numFmtId="0" fontId="2" fillId="0" borderId="27" xfId="1" applyFont="1" applyBorder="1"/>
    <xf numFmtId="0" fontId="16" fillId="0" borderId="1" xfId="1" applyFont="1" applyBorder="1"/>
    <xf numFmtId="0" fontId="16" fillId="0" borderId="28" xfId="1" applyFont="1" applyBorder="1"/>
    <xf numFmtId="164" fontId="11" fillId="0" borderId="19" xfId="1" applyNumberFormat="1" applyFont="1" applyBorder="1" applyAlignment="1">
      <alignment horizontal="right" vertical="center" wrapText="1"/>
    </xf>
    <xf numFmtId="165" fontId="11" fillId="0" borderId="19" xfId="1" applyNumberFormat="1" applyFont="1" applyBorder="1" applyAlignment="1">
      <alignment horizontal="right" vertical="center" wrapText="1"/>
    </xf>
    <xf numFmtId="165" fontId="11" fillId="0" borderId="13" xfId="1" applyNumberFormat="1" applyFont="1" applyBorder="1" applyAlignment="1">
      <alignment horizontal="right" vertical="center" wrapText="1"/>
    </xf>
    <xf numFmtId="0" fontId="12" fillId="0" borderId="16" xfId="1" applyFont="1" applyBorder="1" applyAlignment="1">
      <alignment horizontal="left" vertical="center" wrapText="1"/>
    </xf>
    <xf numFmtId="37" fontId="11" fillId="0" borderId="16" xfId="1" applyNumberFormat="1" applyFont="1" applyBorder="1" applyAlignment="1">
      <alignment horizontal="right" vertical="center" wrapText="1"/>
    </xf>
    <xf numFmtId="164" fontId="11" fillId="0" borderId="13" xfId="1" applyNumberFormat="1" applyFont="1" applyBorder="1" applyAlignment="1">
      <alignment horizontal="right" vertical="center" wrapText="1"/>
    </xf>
    <xf numFmtId="165" fontId="11" fillId="0" borderId="21" xfId="1" applyNumberFormat="1" applyFont="1" applyBorder="1" applyAlignment="1">
      <alignment horizontal="right" vertical="center" wrapText="1"/>
    </xf>
    <xf numFmtId="165" fontId="11" fillId="0" borderId="16" xfId="1" applyNumberFormat="1" applyFont="1" applyBorder="1" applyAlignment="1">
      <alignment horizontal="right" vertical="center" wrapText="1"/>
    </xf>
    <xf numFmtId="0" fontId="11" fillId="0" borderId="12" xfId="1" applyFont="1" applyBorder="1" applyAlignment="1">
      <alignment horizontal="left" vertical="center"/>
    </xf>
    <xf numFmtId="0" fontId="11" fillId="0" borderId="15" xfId="1" applyFont="1" applyBorder="1" applyAlignment="1">
      <alignment horizontal="left" vertical="center"/>
    </xf>
    <xf numFmtId="0" fontId="11" fillId="0" borderId="31" xfId="1" applyFont="1" applyBorder="1" applyAlignment="1">
      <alignment horizontal="left" vertical="center" wrapText="1"/>
    </xf>
    <xf numFmtId="0" fontId="16" fillId="0" borderId="2" xfId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3" fontId="15" fillId="0" borderId="3" xfId="1" applyNumberFormat="1" applyFont="1" applyBorder="1" applyAlignment="1">
      <alignment horizontal="right" vertical="center"/>
    </xf>
    <xf numFmtId="3" fontId="16" fillId="0" borderId="3" xfId="1" applyNumberFormat="1" applyFont="1" applyBorder="1" applyAlignment="1">
      <alignment horizontal="center" vertical="center"/>
    </xf>
    <xf numFmtId="14" fontId="13" fillId="0" borderId="3" xfId="1" applyNumberFormat="1" applyFont="1" applyBorder="1" applyAlignment="1">
      <alignment horizontal="center" vertical="center" wrapText="1"/>
    </xf>
    <xf numFmtId="14" fontId="13" fillId="0" borderId="4" xfId="1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3" fontId="11" fillId="0" borderId="19" xfId="0" applyNumberFormat="1" applyFont="1" applyBorder="1" applyAlignment="1">
      <alignment horizontal="center" vertical="center"/>
    </xf>
    <xf numFmtId="14" fontId="11" fillId="0" borderId="19" xfId="0" applyNumberFormat="1" applyFont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3" fontId="15" fillId="0" borderId="3" xfId="0" applyNumberFormat="1" applyFont="1" applyBorder="1" applyAlignment="1">
      <alignment horizontal="right" vertical="center"/>
    </xf>
    <xf numFmtId="3" fontId="16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14" fontId="13" fillId="0" borderId="3" xfId="0" applyNumberFormat="1" applyFont="1" applyBorder="1" applyAlignment="1">
      <alignment horizontal="center" vertical="center" wrapText="1"/>
    </xf>
    <xf numFmtId="14" fontId="13" fillId="0" borderId="4" xfId="0" applyNumberFormat="1" applyFont="1" applyBorder="1" applyAlignment="1">
      <alignment horizontal="center" vertical="center" wrapText="1"/>
    </xf>
    <xf numFmtId="0" fontId="11" fillId="0" borderId="12" xfId="1" applyFont="1" applyBorder="1" applyAlignment="1">
      <alignment vertical="center"/>
    </xf>
    <xf numFmtId="0" fontId="11" fillId="0" borderId="26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left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30" xfId="1" applyFont="1" applyBorder="1" applyAlignment="1">
      <alignment horizontal="center" vertical="center" wrapText="1"/>
    </xf>
    <xf numFmtId="0" fontId="15" fillId="0" borderId="31" xfId="1" applyFont="1" applyBorder="1" applyAlignment="1">
      <alignment horizontal="left" vertical="center" wrapText="1"/>
    </xf>
    <xf numFmtId="3" fontId="16" fillId="0" borderId="31" xfId="1" applyNumberFormat="1" applyFont="1" applyBorder="1" applyAlignment="1">
      <alignment horizontal="right" vertical="center"/>
    </xf>
    <xf numFmtId="3" fontId="16" fillId="0" borderId="31" xfId="1" applyNumberFormat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 wrapText="1"/>
    </xf>
    <xf numFmtId="14" fontId="16" fillId="0" borderId="31" xfId="1" applyNumberFormat="1" applyFont="1" applyBorder="1" applyAlignment="1">
      <alignment horizontal="center" vertical="center" wrapText="1"/>
    </xf>
    <xf numFmtId="14" fontId="13" fillId="0" borderId="32" xfId="1" applyNumberFormat="1" applyFont="1" applyBorder="1" applyAlignment="1">
      <alignment horizontal="center" vertical="center" wrapText="1"/>
    </xf>
    <xf numFmtId="0" fontId="15" fillId="0" borderId="3" xfId="1" applyFont="1" applyBorder="1" applyAlignment="1">
      <alignment horizontal="left" vertical="center" wrapText="1"/>
    </xf>
    <xf numFmtId="3" fontId="16" fillId="0" borderId="3" xfId="1" applyNumberFormat="1" applyFont="1" applyBorder="1" applyAlignment="1">
      <alignment horizontal="right" vertical="center"/>
    </xf>
    <xf numFmtId="0" fontId="11" fillId="0" borderId="30" xfId="1" applyFont="1" applyBorder="1" applyAlignment="1">
      <alignment horizontal="center" vertical="center" wrapText="1"/>
    </xf>
    <xf numFmtId="14" fontId="11" fillId="0" borderId="9" xfId="1" applyNumberFormat="1" applyFont="1" applyBorder="1" applyAlignment="1">
      <alignment horizontal="center" vertical="center" wrapText="1"/>
    </xf>
    <xf numFmtId="14" fontId="11" fillId="0" borderId="36" xfId="1" applyNumberFormat="1" applyFont="1" applyBorder="1" applyAlignment="1">
      <alignment horizontal="center" vertical="center" wrapText="1"/>
    </xf>
    <xf numFmtId="0" fontId="16" fillId="0" borderId="5" xfId="1" applyFont="1" applyBorder="1" applyAlignment="1">
      <alignment horizontal="center" vertical="center" wrapText="1"/>
    </xf>
    <xf numFmtId="0" fontId="16" fillId="0" borderId="1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14" fontId="11" fillId="0" borderId="3" xfId="1" applyNumberFormat="1" applyFont="1" applyBorder="1" applyAlignment="1">
      <alignment horizontal="center" vertical="center" wrapText="1"/>
    </xf>
    <xf numFmtId="14" fontId="11" fillId="0" borderId="4" xfId="1" applyNumberFormat="1" applyFont="1" applyBorder="1" applyAlignment="1">
      <alignment horizontal="center" vertical="center" wrapText="1"/>
    </xf>
    <xf numFmtId="14" fontId="11" fillId="0" borderId="31" xfId="1" applyNumberFormat="1" applyFont="1" applyBorder="1" applyAlignment="1">
      <alignment horizontal="center" vertical="center" wrapText="1"/>
    </xf>
    <xf numFmtId="14" fontId="11" fillId="0" borderId="32" xfId="1" applyNumberFormat="1" applyFont="1" applyBorder="1" applyAlignment="1">
      <alignment horizontal="center" vertical="center" wrapText="1"/>
    </xf>
    <xf numFmtId="0" fontId="13" fillId="0" borderId="40" xfId="1" applyFont="1" applyBorder="1" applyAlignment="1">
      <alignment horizontal="center"/>
    </xf>
    <xf numFmtId="0" fontId="13" fillId="0" borderId="6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3" fontId="11" fillId="0" borderId="19" xfId="1" applyNumberFormat="1" applyFont="1" applyBorder="1" applyAlignment="1">
      <alignment vertical="center"/>
    </xf>
    <xf numFmtId="3" fontId="11" fillId="0" borderId="19" xfId="1" applyNumberFormat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/>
    </xf>
    <xf numFmtId="0" fontId="14" fillId="0" borderId="9" xfId="1" applyFont="1" applyBorder="1" applyAlignment="1">
      <alignment horizontal="center" vertical="center" wrapText="1"/>
    </xf>
    <xf numFmtId="3" fontId="14" fillId="0" borderId="9" xfId="1" applyNumberFormat="1" applyFont="1" applyBorder="1"/>
    <xf numFmtId="0" fontId="13" fillId="0" borderId="45" xfId="1" applyFont="1" applyBorder="1"/>
    <xf numFmtId="0" fontId="13" fillId="0" borderId="46" xfId="1" applyFont="1" applyBorder="1"/>
    <xf numFmtId="3" fontId="14" fillId="0" borderId="3" xfId="1" applyNumberFormat="1" applyFont="1" applyBorder="1" applyAlignment="1">
      <alignment horizontal="center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3" fillId="0" borderId="0" xfId="1" applyFont="1"/>
    <xf numFmtId="3" fontId="14" fillId="0" borderId="0" xfId="1" applyNumberFormat="1" applyFont="1" applyAlignment="1">
      <alignment horizontal="right"/>
    </xf>
    <xf numFmtId="3" fontId="14" fillId="0" borderId="0" xfId="1" applyNumberFormat="1" applyFont="1" applyAlignment="1">
      <alignment horizontal="center"/>
    </xf>
    <xf numFmtId="3" fontId="14" fillId="0" borderId="0" xfId="1" applyNumberFormat="1" applyFont="1"/>
    <xf numFmtId="0" fontId="15" fillId="0" borderId="0" xfId="1" applyFont="1" applyAlignment="1">
      <alignment horizontal="center"/>
    </xf>
    <xf numFmtId="0" fontId="24" fillId="0" borderId="0" xfId="0" applyFont="1"/>
    <xf numFmtId="0" fontId="25" fillId="0" borderId="0" xfId="0" applyFont="1"/>
    <xf numFmtId="0" fontId="26" fillId="0" borderId="0" xfId="0" applyFont="1" applyAlignment="1">
      <alignment horizontal="center"/>
    </xf>
    <xf numFmtId="0" fontId="15" fillId="0" borderId="0" xfId="0" applyFont="1"/>
    <xf numFmtId="0" fontId="26" fillId="0" borderId="0" xfId="0" applyFont="1"/>
    <xf numFmtId="0" fontId="6" fillId="0" borderId="0" xfId="0" applyFont="1"/>
    <xf numFmtId="0" fontId="29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/>
    </xf>
    <xf numFmtId="0" fontId="33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center" vertical="center" wrapText="1"/>
    </xf>
    <xf numFmtId="14" fontId="11" fillId="0" borderId="3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horizontal="center" vertical="center"/>
    </xf>
    <xf numFmtId="1" fontId="21" fillId="0" borderId="36" xfId="0" applyNumberFormat="1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horizontal="right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15" fillId="0" borderId="5" xfId="0" applyFont="1" applyBorder="1"/>
    <xf numFmtId="0" fontId="15" fillId="0" borderId="6" xfId="0" applyFont="1" applyBorder="1"/>
    <xf numFmtId="0" fontId="9" fillId="0" borderId="6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21" fillId="0" borderId="8" xfId="0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3" fontId="21" fillId="0" borderId="9" xfId="0" applyNumberFormat="1" applyFont="1" applyBorder="1" applyAlignment="1">
      <alignment horizontal="right" vertical="center"/>
    </xf>
    <xf numFmtId="0" fontId="21" fillId="0" borderId="9" xfId="0" applyFont="1" applyBorder="1" applyAlignment="1">
      <alignment horizontal="center" vertical="center" wrapText="1"/>
    </xf>
    <xf numFmtId="14" fontId="21" fillId="0" borderId="9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34" fillId="0" borderId="16" xfId="0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3" fontId="21" fillId="0" borderId="16" xfId="0" applyNumberFormat="1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 wrapText="1"/>
    </xf>
    <xf numFmtId="14" fontId="21" fillId="0" borderId="16" xfId="0" applyNumberFormat="1" applyFont="1" applyBorder="1" applyAlignment="1">
      <alignment horizontal="center" vertical="center"/>
    </xf>
    <xf numFmtId="1" fontId="21" fillId="0" borderId="17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right" vertical="center"/>
    </xf>
    <xf numFmtId="0" fontId="32" fillId="0" borderId="31" xfId="0" applyFont="1" applyBorder="1" applyAlignment="1">
      <alignment horizontal="center"/>
    </xf>
    <xf numFmtId="0" fontId="32" fillId="0" borderId="31" xfId="0" applyFont="1" applyBorder="1"/>
    <xf numFmtId="14" fontId="32" fillId="0" borderId="31" xfId="0" applyNumberFormat="1" applyFont="1" applyBorder="1" applyAlignment="1">
      <alignment horizontal="center"/>
    </xf>
    <xf numFmtId="0" fontId="32" fillId="0" borderId="32" xfId="0" applyFont="1" applyBorder="1" applyAlignment="1">
      <alignment horizontal="center"/>
    </xf>
    <xf numFmtId="0" fontId="35" fillId="0" borderId="34" xfId="0" applyFont="1" applyBorder="1" applyAlignment="1">
      <alignment horizontal="center" vertical="center"/>
    </xf>
    <xf numFmtId="0" fontId="35" fillId="0" borderId="21" xfId="0" applyFont="1" applyBorder="1" applyAlignment="1">
      <alignment horizontal="left" vertical="center" wrapText="1"/>
    </xf>
    <xf numFmtId="0" fontId="35" fillId="0" borderId="21" xfId="0" applyFont="1" applyBorder="1" applyAlignment="1">
      <alignment horizontal="center" vertical="center" wrapText="1"/>
    </xf>
    <xf numFmtId="4" fontId="35" fillId="0" borderId="21" xfId="0" applyNumberFormat="1" applyFont="1" applyBorder="1" applyAlignment="1">
      <alignment horizontal="right" vertical="center"/>
    </xf>
    <xf numFmtId="3" fontId="35" fillId="0" borderId="21" xfId="0" applyNumberFormat="1" applyFont="1" applyBorder="1" applyAlignment="1">
      <alignment horizontal="center" vertical="center" wrapText="1"/>
    </xf>
    <xf numFmtId="14" fontId="35" fillId="0" borderId="21" xfId="0" applyNumberFormat="1" applyFont="1" applyBorder="1" applyAlignment="1">
      <alignment horizontal="center" vertical="center"/>
    </xf>
    <xf numFmtId="1" fontId="35" fillId="0" borderId="25" xfId="0" applyNumberFormat="1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/>
    </xf>
    <xf numFmtId="0" fontId="36" fillId="0" borderId="13" xfId="0" applyFont="1" applyBorder="1" applyAlignment="1">
      <alignment horizontal="left" vertical="center" wrapText="1"/>
    </xf>
    <xf numFmtId="0" fontId="35" fillId="0" borderId="13" xfId="0" applyFont="1" applyBorder="1" applyAlignment="1">
      <alignment horizontal="center" vertical="center" wrapText="1"/>
    </xf>
    <xf numFmtId="4" fontId="35" fillId="0" borderId="13" xfId="0" applyNumberFormat="1" applyFont="1" applyBorder="1" applyAlignment="1">
      <alignment horizontal="right" vertical="center"/>
    </xf>
    <xf numFmtId="3" fontId="35" fillId="0" borderId="13" xfId="0" applyNumberFormat="1" applyFont="1" applyBorder="1" applyAlignment="1">
      <alignment horizontal="center" vertical="center" wrapText="1"/>
    </xf>
    <xf numFmtId="14" fontId="35" fillId="0" borderId="13" xfId="0" applyNumberFormat="1" applyFont="1" applyBorder="1" applyAlignment="1">
      <alignment horizontal="center" vertical="center"/>
    </xf>
    <xf numFmtId="1" fontId="35" fillId="0" borderId="14" xfId="0" applyNumberFormat="1" applyFont="1" applyBorder="1" applyAlignment="1">
      <alignment horizontal="center" vertical="center" wrapText="1"/>
    </xf>
    <xf numFmtId="0" fontId="35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left" vertical="center" wrapText="1"/>
    </xf>
    <xf numFmtId="0" fontId="35" fillId="0" borderId="16" xfId="0" applyFont="1" applyBorder="1" applyAlignment="1">
      <alignment horizontal="center" vertical="center" wrapText="1"/>
    </xf>
    <xf numFmtId="4" fontId="35" fillId="0" borderId="16" xfId="0" applyNumberFormat="1" applyFont="1" applyBorder="1" applyAlignment="1">
      <alignment horizontal="right" vertical="center"/>
    </xf>
    <xf numFmtId="3" fontId="35" fillId="0" borderId="16" xfId="0" applyNumberFormat="1" applyFont="1" applyBorder="1" applyAlignment="1">
      <alignment horizontal="center" vertical="center" wrapText="1"/>
    </xf>
    <xf numFmtId="14" fontId="35" fillId="0" borderId="16" xfId="0" applyNumberFormat="1" applyFont="1" applyBorder="1" applyAlignment="1">
      <alignment horizontal="center" vertical="center"/>
    </xf>
    <xf numFmtId="1" fontId="35" fillId="0" borderId="17" xfId="0" applyNumberFormat="1" applyFont="1" applyBorder="1" applyAlignment="1">
      <alignment horizontal="center" vertical="center" wrapText="1"/>
    </xf>
    <xf numFmtId="0" fontId="37" fillId="0" borderId="23" xfId="0" applyFont="1" applyBorder="1" applyAlignment="1">
      <alignment horizontal="left" vertical="center" wrapText="1"/>
    </xf>
    <xf numFmtId="0" fontId="35" fillId="0" borderId="23" xfId="0" applyFont="1" applyBorder="1" applyAlignment="1">
      <alignment horizontal="center" vertical="center" wrapText="1"/>
    </xf>
    <xf numFmtId="4" fontId="35" fillId="0" borderId="23" xfId="0" applyNumberFormat="1" applyFont="1" applyBorder="1" applyAlignment="1">
      <alignment horizontal="right" vertical="center" wrapText="1"/>
    </xf>
    <xf numFmtId="3" fontId="35" fillId="0" borderId="23" xfId="0" applyNumberFormat="1" applyFont="1" applyBorder="1" applyAlignment="1">
      <alignment horizontal="center" vertical="center" wrapText="1"/>
    </xf>
    <xf numFmtId="14" fontId="35" fillId="0" borderId="23" xfId="0" applyNumberFormat="1" applyFont="1" applyBorder="1" applyAlignment="1">
      <alignment horizontal="center" vertical="center"/>
    </xf>
    <xf numFmtId="1" fontId="35" fillId="0" borderId="24" xfId="0" applyNumberFormat="1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4" fontId="11" fillId="0" borderId="16" xfId="0" applyNumberFormat="1" applyFont="1" applyBorder="1" applyAlignment="1">
      <alignment horizontal="right" vertical="center"/>
    </xf>
    <xf numFmtId="3" fontId="21" fillId="0" borderId="16" xfId="0" applyNumberFormat="1" applyFont="1" applyBorder="1" applyAlignment="1">
      <alignment horizontal="center" vertical="center" wrapText="1"/>
    </xf>
    <xf numFmtId="4" fontId="12" fillId="0" borderId="3" xfId="0" applyNumberFormat="1" applyFont="1" applyBorder="1" applyAlignment="1">
      <alignment horizontal="right" vertical="center"/>
    </xf>
    <xf numFmtId="0" fontId="32" fillId="0" borderId="3" xfId="0" applyFont="1" applyBorder="1" applyAlignment="1">
      <alignment horizontal="center"/>
    </xf>
    <xf numFmtId="0" fontId="32" fillId="0" borderId="3" xfId="0" applyFont="1" applyBorder="1"/>
    <xf numFmtId="14" fontId="32" fillId="0" borderId="3" xfId="0" applyNumberFormat="1" applyFont="1" applyBorder="1" applyAlignment="1">
      <alignment horizontal="center"/>
    </xf>
    <xf numFmtId="0" fontId="32" fillId="0" borderId="4" xfId="0" applyFont="1" applyBorder="1" applyAlignment="1">
      <alignment horizontal="center"/>
    </xf>
    <xf numFmtId="0" fontId="21" fillId="0" borderId="3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 wrapText="1"/>
    </xf>
    <xf numFmtId="1" fontId="21" fillId="0" borderId="24" xfId="0" applyNumberFormat="1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3" fontId="35" fillId="0" borderId="19" xfId="0" applyNumberFormat="1" applyFont="1" applyBorder="1" applyAlignment="1">
      <alignment horizontal="center" vertical="center" wrapText="1"/>
    </xf>
    <xf numFmtId="0" fontId="35" fillId="0" borderId="19" xfId="0" applyFont="1" applyBorder="1" applyAlignment="1">
      <alignment horizontal="center" vertical="center" wrapText="1"/>
    </xf>
    <xf numFmtId="14" fontId="35" fillId="0" borderId="19" xfId="0" applyNumberFormat="1" applyFont="1" applyBorder="1" applyAlignment="1">
      <alignment horizontal="center" vertical="center"/>
    </xf>
    <xf numFmtId="1" fontId="35" fillId="0" borderId="20" xfId="0" applyNumberFormat="1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left" vertical="center" wrapText="1"/>
    </xf>
    <xf numFmtId="4" fontId="21" fillId="0" borderId="19" xfId="0" applyNumberFormat="1" applyFont="1" applyBorder="1" applyAlignment="1">
      <alignment horizontal="right" vertical="center"/>
    </xf>
    <xf numFmtId="3" fontId="21" fillId="0" borderId="19" xfId="0" applyNumberFormat="1" applyFont="1" applyBorder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14" fontId="21" fillId="0" borderId="19" xfId="0" applyNumberFormat="1" applyFont="1" applyBorder="1" applyAlignment="1">
      <alignment horizontal="center" vertical="center"/>
    </xf>
    <xf numFmtId="1" fontId="21" fillId="0" borderId="20" xfId="0" applyNumberFormat="1" applyFont="1" applyBorder="1" applyAlignment="1">
      <alignment horizontal="center" vertical="center" wrapText="1"/>
    </xf>
    <xf numFmtId="0" fontId="33" fillId="0" borderId="16" xfId="0" applyFont="1" applyBorder="1" applyAlignment="1">
      <alignment horizontal="left" vertical="center" wrapText="1"/>
    </xf>
    <xf numFmtId="4" fontId="21" fillId="0" borderId="16" xfId="0" applyNumberFormat="1" applyFont="1" applyBorder="1" applyAlignment="1">
      <alignment horizontal="right" vertical="center"/>
    </xf>
    <xf numFmtId="0" fontId="32" fillId="2" borderId="30" xfId="0" applyFont="1" applyFill="1" applyBorder="1" applyAlignment="1">
      <alignment horizontal="center" vertical="center"/>
    </xf>
    <xf numFmtId="0" fontId="34" fillId="0" borderId="31" xfId="0" applyFont="1" applyBorder="1" applyAlignment="1">
      <alignment horizontal="left" vertical="center" wrapText="1"/>
    </xf>
    <xf numFmtId="0" fontId="11" fillId="0" borderId="31" xfId="0" applyFont="1" applyBorder="1" applyAlignment="1">
      <alignment horizontal="center" vertical="center" wrapText="1"/>
    </xf>
    <xf numFmtId="164" fontId="34" fillId="0" borderId="31" xfId="0" applyNumberFormat="1" applyFont="1" applyBorder="1" applyAlignment="1">
      <alignment horizontal="center" vertical="center" wrapText="1"/>
    </xf>
    <xf numFmtId="3" fontId="1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14" fontId="21" fillId="0" borderId="31" xfId="0" applyNumberFormat="1" applyFont="1" applyBorder="1" applyAlignment="1">
      <alignment horizontal="center" vertical="center"/>
    </xf>
    <xf numFmtId="1" fontId="21" fillId="0" borderId="32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3" fontId="39" fillId="0" borderId="3" xfId="0" applyNumberFormat="1" applyFont="1" applyBorder="1" applyAlignment="1">
      <alignment horizontal="right" vertical="center"/>
    </xf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14" fontId="21" fillId="0" borderId="31" xfId="0" applyNumberFormat="1" applyFont="1" applyBorder="1" applyAlignment="1">
      <alignment horizontal="center"/>
    </xf>
    <xf numFmtId="14" fontId="21" fillId="0" borderId="3" xfId="0" applyNumberFormat="1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4" fontId="21" fillId="0" borderId="3" xfId="0" applyNumberFormat="1" applyFont="1" applyBorder="1" applyAlignment="1">
      <alignment horizontal="right" vertical="center"/>
    </xf>
    <xf numFmtId="3" fontId="21" fillId="0" borderId="3" xfId="0" applyNumberFormat="1" applyFont="1" applyBorder="1" applyAlignment="1">
      <alignment horizontal="center" vertical="center" wrapText="1"/>
    </xf>
    <xf numFmtId="1" fontId="21" fillId="0" borderId="4" xfId="0" applyNumberFormat="1" applyFont="1" applyBorder="1" applyAlignment="1">
      <alignment horizontal="center" vertical="center" wrapText="1"/>
    </xf>
    <xf numFmtId="0" fontId="21" fillId="0" borderId="2" xfId="0" applyFont="1" applyBorder="1"/>
    <xf numFmtId="3" fontId="39" fillId="0" borderId="3" xfId="0" applyNumberFormat="1" applyFont="1" applyBorder="1" applyAlignment="1">
      <alignment horizontal="right"/>
    </xf>
    <xf numFmtId="0" fontId="21" fillId="0" borderId="4" xfId="0" applyFont="1" applyBorder="1"/>
    <xf numFmtId="0" fontId="6" fillId="0" borderId="37" xfId="0" applyFont="1" applyBorder="1"/>
    <xf numFmtId="0" fontId="21" fillId="0" borderId="0" xfId="0" applyFont="1"/>
    <xf numFmtId="0" fontId="12" fillId="0" borderId="0" xfId="0" applyFont="1" applyAlignment="1">
      <alignment horizontal="center"/>
    </xf>
    <xf numFmtId="3" fontId="12" fillId="0" borderId="0" xfId="0" applyNumberFormat="1" applyFont="1" applyAlignment="1">
      <alignment horizontal="right"/>
    </xf>
    <xf numFmtId="0" fontId="15" fillId="0" borderId="0" xfId="0" applyFont="1" applyAlignment="1">
      <alignment horizontal="center"/>
    </xf>
    <xf numFmtId="0" fontId="29" fillId="0" borderId="0" xfId="0" applyFont="1"/>
    <xf numFmtId="4" fontId="40" fillId="0" borderId="0" xfId="0" applyNumberFormat="1" applyFont="1"/>
    <xf numFmtId="0" fontId="17" fillId="0" borderId="0" xfId="0" applyFont="1"/>
    <xf numFmtId="0" fontId="4" fillId="0" borderId="0" xfId="1" applyFont="1" applyAlignment="1">
      <alignment horizontal="center"/>
    </xf>
    <xf numFmtId="0" fontId="15" fillId="0" borderId="40" xfId="1" applyFont="1" applyBorder="1" applyAlignment="1">
      <alignment horizontal="left" vertical="center" wrapText="1"/>
    </xf>
    <xf numFmtId="0" fontId="15" fillId="0" borderId="6" xfId="1" applyFont="1" applyBorder="1" applyAlignment="1">
      <alignment horizontal="left" vertical="center" wrapText="1"/>
    </xf>
    <xf numFmtId="0" fontId="15" fillId="0" borderId="7" xfId="1" applyFont="1" applyBorder="1" applyAlignment="1">
      <alignment horizontal="left" vertical="center" wrapText="1"/>
    </xf>
    <xf numFmtId="0" fontId="15" fillId="0" borderId="42" xfId="1" applyFont="1" applyBorder="1" applyAlignment="1">
      <alignment horizontal="left" vertical="center" wrapText="1"/>
    </xf>
    <xf numFmtId="0" fontId="15" fillId="0" borderId="43" xfId="1" applyFont="1" applyBorder="1" applyAlignment="1">
      <alignment horizontal="left" vertical="center" wrapText="1"/>
    </xf>
    <xf numFmtId="0" fontId="15" fillId="0" borderId="44" xfId="1" applyFont="1" applyBorder="1" applyAlignment="1">
      <alignment horizontal="left" vertical="center" wrapText="1"/>
    </xf>
    <xf numFmtId="0" fontId="9" fillId="0" borderId="5" xfId="1" applyFont="1" applyBorder="1" applyAlignment="1">
      <alignment horizontal="center"/>
    </xf>
    <xf numFmtId="0" fontId="9" fillId="0" borderId="6" xfId="1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17" fillId="0" borderId="5" xfId="1" applyFont="1" applyBorder="1" applyAlignment="1">
      <alignment horizontal="center"/>
    </xf>
    <xf numFmtId="0" fontId="17" fillId="0" borderId="6" xfId="1" applyFont="1" applyBorder="1" applyAlignment="1">
      <alignment horizontal="center"/>
    </xf>
    <xf numFmtId="0" fontId="17" fillId="0" borderId="7" xfId="1" applyFont="1" applyBorder="1" applyAlignment="1">
      <alignment horizontal="center"/>
    </xf>
    <xf numFmtId="0" fontId="15" fillId="0" borderId="40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7" xfId="0" applyFont="1" applyBorder="1" applyAlignment="1">
      <alignment horizontal="left" vertical="center" wrapText="1"/>
    </xf>
    <xf numFmtId="0" fontId="15" fillId="0" borderId="5" xfId="1" applyFont="1" applyBorder="1" applyAlignment="1">
      <alignment horizontal="left" vertical="center" wrapText="1"/>
    </xf>
    <xf numFmtId="0" fontId="9" fillId="0" borderId="27" xfId="1" applyFont="1" applyBorder="1" applyAlignment="1">
      <alignment horizontal="center"/>
    </xf>
    <xf numFmtId="0" fontId="9" fillId="0" borderId="1" xfId="1" applyFont="1" applyBorder="1" applyAlignment="1">
      <alignment horizontal="center"/>
    </xf>
    <xf numFmtId="0" fontId="9" fillId="0" borderId="28" xfId="1" applyFont="1" applyBorder="1" applyAlignment="1">
      <alignment horizontal="center"/>
    </xf>
    <xf numFmtId="0" fontId="4" fillId="0" borderId="5" xfId="1" applyFont="1" applyBorder="1" applyAlignment="1">
      <alignment horizontal="left"/>
    </xf>
    <xf numFmtId="0" fontId="4" fillId="0" borderId="6" xfId="1" applyFont="1" applyBorder="1" applyAlignment="1">
      <alignment horizontal="left"/>
    </xf>
    <xf numFmtId="0" fontId="4" fillId="0" borderId="7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17" fillId="0" borderId="0" xfId="0" applyFont="1" applyAlignment="1">
      <alignment horizontal="center"/>
    </xf>
    <xf numFmtId="0" fontId="40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14" fontId="11" fillId="0" borderId="39" xfId="0" applyNumberFormat="1" applyFont="1" applyBorder="1" applyAlignment="1">
      <alignment horizontal="center" vertical="center" wrapText="1"/>
    </xf>
    <xf numFmtId="14" fontId="11" fillId="0" borderId="35" xfId="0" applyNumberFormat="1" applyFont="1" applyBorder="1" applyAlignment="1">
      <alignment horizontal="center" vertical="center" wrapText="1"/>
    </xf>
    <xf numFmtId="0" fontId="39" fillId="0" borderId="40" xfId="0" applyFont="1" applyBorder="1" applyAlignment="1">
      <alignment horizontal="center" wrapText="1"/>
    </xf>
    <xf numFmtId="0" fontId="39" fillId="0" borderId="33" xfId="0" applyFont="1" applyBorder="1" applyAlignment="1">
      <alignment horizontal="center" wrapText="1"/>
    </xf>
    <xf numFmtId="0" fontId="31" fillId="0" borderId="5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9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14" fontId="38" fillId="0" borderId="47" xfId="0" applyNumberFormat="1" applyFont="1" applyBorder="1" applyAlignment="1">
      <alignment horizontal="center" vertical="center" wrapText="1"/>
    </xf>
    <xf numFmtId="14" fontId="38" fillId="0" borderId="48" xfId="0" applyNumberFormat="1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wrapText="1"/>
    </xf>
    <xf numFmtId="0" fontId="12" fillId="0" borderId="33" xfId="0" applyFont="1" applyBorder="1" applyAlignment="1">
      <alignment horizontal="center" wrapText="1"/>
    </xf>
    <xf numFmtId="14" fontId="11" fillId="0" borderId="40" xfId="0" applyNumberFormat="1" applyFont="1" applyBorder="1" applyAlignment="1">
      <alignment horizontal="center"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left" vertical="center"/>
    </xf>
    <xf numFmtId="0" fontId="15" fillId="0" borderId="6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2">
    <cellStyle name="Normal" xfId="0" builtinId="0"/>
    <cellStyle name="Normal 2" xfId="1" xr:uid="{46800781-0D50-490B-8819-97CC3D676D0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C0DD5-1F8D-49E3-80BC-CA48BDBA82D5}">
  <dimension ref="A1:K362"/>
  <sheetViews>
    <sheetView workbookViewId="0">
      <selection activeCell="B14" sqref="B14"/>
    </sheetView>
  </sheetViews>
  <sheetFormatPr defaultRowHeight="15" x14ac:dyDescent="0.2"/>
  <cols>
    <col min="1" max="1" width="4.140625" style="2" customWidth="1"/>
    <col min="2" max="2" width="70.28515625" style="2" customWidth="1"/>
    <col min="3" max="3" width="14.42578125" style="2" customWidth="1"/>
    <col min="4" max="4" width="12.140625" style="2" customWidth="1"/>
    <col min="5" max="5" width="11.85546875" style="2" customWidth="1"/>
    <col min="6" max="6" width="12.5703125" style="2" customWidth="1"/>
    <col min="7" max="7" width="13.28515625" style="2" customWidth="1"/>
    <col min="8" max="8" width="15.7109375" style="2" customWidth="1"/>
    <col min="9" max="165" width="9.140625" style="2"/>
    <col min="166" max="166" width="4.140625" style="2" customWidth="1"/>
    <col min="167" max="167" width="40.28515625" style="2" customWidth="1"/>
    <col min="168" max="169" width="12.140625" style="2" customWidth="1"/>
    <col min="170" max="170" width="14.28515625" style="2" customWidth="1"/>
    <col min="171" max="171" width="11.85546875" style="2" customWidth="1"/>
    <col min="172" max="172" width="11.28515625" style="2" customWidth="1"/>
    <col min="173" max="173" width="8.7109375" style="2" customWidth="1"/>
    <col min="174" max="174" width="11.42578125" style="2" customWidth="1"/>
    <col min="175" max="175" width="12.140625" style="2" customWidth="1"/>
    <col min="176" max="176" width="13.85546875" style="2" customWidth="1"/>
    <col min="177" max="421" width="9.140625" style="2"/>
    <col min="422" max="422" width="4.140625" style="2" customWidth="1"/>
    <col min="423" max="423" width="40.28515625" style="2" customWidth="1"/>
    <col min="424" max="425" width="12.140625" style="2" customWidth="1"/>
    <col min="426" max="426" width="14.28515625" style="2" customWidth="1"/>
    <col min="427" max="427" width="11.85546875" style="2" customWidth="1"/>
    <col min="428" max="428" width="11.28515625" style="2" customWidth="1"/>
    <col min="429" max="429" width="8.7109375" style="2" customWidth="1"/>
    <col min="430" max="430" width="11.42578125" style="2" customWidth="1"/>
    <col min="431" max="431" width="12.140625" style="2" customWidth="1"/>
    <col min="432" max="432" width="13.85546875" style="2" customWidth="1"/>
    <col min="433" max="677" width="9.140625" style="2"/>
    <col min="678" max="678" width="4.140625" style="2" customWidth="1"/>
    <col min="679" max="679" width="40.28515625" style="2" customWidth="1"/>
    <col min="680" max="681" width="12.140625" style="2" customWidth="1"/>
    <col min="682" max="682" width="14.28515625" style="2" customWidth="1"/>
    <col min="683" max="683" width="11.85546875" style="2" customWidth="1"/>
    <col min="684" max="684" width="11.28515625" style="2" customWidth="1"/>
    <col min="685" max="685" width="8.7109375" style="2" customWidth="1"/>
    <col min="686" max="686" width="11.42578125" style="2" customWidth="1"/>
    <col min="687" max="687" width="12.140625" style="2" customWidth="1"/>
    <col min="688" max="688" width="13.85546875" style="2" customWidth="1"/>
    <col min="689" max="933" width="9.140625" style="2"/>
    <col min="934" max="934" width="4.140625" style="2" customWidth="1"/>
    <col min="935" max="935" width="40.28515625" style="2" customWidth="1"/>
    <col min="936" max="937" width="12.140625" style="2" customWidth="1"/>
    <col min="938" max="938" width="14.28515625" style="2" customWidth="1"/>
    <col min="939" max="939" width="11.85546875" style="2" customWidth="1"/>
    <col min="940" max="940" width="11.28515625" style="2" customWidth="1"/>
    <col min="941" max="941" width="8.7109375" style="2" customWidth="1"/>
    <col min="942" max="942" width="11.42578125" style="2" customWidth="1"/>
    <col min="943" max="943" width="12.140625" style="2" customWidth="1"/>
    <col min="944" max="944" width="13.85546875" style="2" customWidth="1"/>
    <col min="945" max="1189" width="9.140625" style="2"/>
    <col min="1190" max="1190" width="4.140625" style="2" customWidth="1"/>
    <col min="1191" max="1191" width="40.28515625" style="2" customWidth="1"/>
    <col min="1192" max="1193" width="12.140625" style="2" customWidth="1"/>
    <col min="1194" max="1194" width="14.28515625" style="2" customWidth="1"/>
    <col min="1195" max="1195" width="11.85546875" style="2" customWidth="1"/>
    <col min="1196" max="1196" width="11.28515625" style="2" customWidth="1"/>
    <col min="1197" max="1197" width="8.7109375" style="2" customWidth="1"/>
    <col min="1198" max="1198" width="11.42578125" style="2" customWidth="1"/>
    <col min="1199" max="1199" width="12.140625" style="2" customWidth="1"/>
    <col min="1200" max="1200" width="13.85546875" style="2" customWidth="1"/>
    <col min="1201" max="1445" width="9.140625" style="2"/>
    <col min="1446" max="1446" width="4.140625" style="2" customWidth="1"/>
    <col min="1447" max="1447" width="40.28515625" style="2" customWidth="1"/>
    <col min="1448" max="1449" width="12.140625" style="2" customWidth="1"/>
    <col min="1450" max="1450" width="14.28515625" style="2" customWidth="1"/>
    <col min="1451" max="1451" width="11.85546875" style="2" customWidth="1"/>
    <col min="1452" max="1452" width="11.28515625" style="2" customWidth="1"/>
    <col min="1453" max="1453" width="8.7109375" style="2" customWidth="1"/>
    <col min="1454" max="1454" width="11.42578125" style="2" customWidth="1"/>
    <col min="1455" max="1455" width="12.140625" style="2" customWidth="1"/>
    <col min="1456" max="1456" width="13.85546875" style="2" customWidth="1"/>
    <col min="1457" max="1701" width="9.140625" style="2"/>
    <col min="1702" max="1702" width="4.140625" style="2" customWidth="1"/>
    <col min="1703" max="1703" width="40.28515625" style="2" customWidth="1"/>
    <col min="1704" max="1705" width="12.140625" style="2" customWidth="1"/>
    <col min="1706" max="1706" width="14.28515625" style="2" customWidth="1"/>
    <col min="1707" max="1707" width="11.85546875" style="2" customWidth="1"/>
    <col min="1708" max="1708" width="11.28515625" style="2" customWidth="1"/>
    <col min="1709" max="1709" width="8.7109375" style="2" customWidth="1"/>
    <col min="1710" max="1710" width="11.42578125" style="2" customWidth="1"/>
    <col min="1711" max="1711" width="12.140625" style="2" customWidth="1"/>
    <col min="1712" max="1712" width="13.85546875" style="2" customWidth="1"/>
    <col min="1713" max="1957" width="9.140625" style="2"/>
    <col min="1958" max="1958" width="4.140625" style="2" customWidth="1"/>
    <col min="1959" max="1959" width="40.28515625" style="2" customWidth="1"/>
    <col min="1960" max="1961" width="12.140625" style="2" customWidth="1"/>
    <col min="1962" max="1962" width="14.28515625" style="2" customWidth="1"/>
    <col min="1963" max="1963" width="11.85546875" style="2" customWidth="1"/>
    <col min="1964" max="1964" width="11.28515625" style="2" customWidth="1"/>
    <col min="1965" max="1965" width="8.7109375" style="2" customWidth="1"/>
    <col min="1966" max="1966" width="11.42578125" style="2" customWidth="1"/>
    <col min="1967" max="1967" width="12.140625" style="2" customWidth="1"/>
    <col min="1968" max="1968" width="13.85546875" style="2" customWidth="1"/>
    <col min="1969" max="2213" width="9.140625" style="2"/>
    <col min="2214" max="2214" width="4.140625" style="2" customWidth="1"/>
    <col min="2215" max="2215" width="40.28515625" style="2" customWidth="1"/>
    <col min="2216" max="2217" width="12.140625" style="2" customWidth="1"/>
    <col min="2218" max="2218" width="14.28515625" style="2" customWidth="1"/>
    <col min="2219" max="2219" width="11.85546875" style="2" customWidth="1"/>
    <col min="2220" max="2220" width="11.28515625" style="2" customWidth="1"/>
    <col min="2221" max="2221" width="8.7109375" style="2" customWidth="1"/>
    <col min="2222" max="2222" width="11.42578125" style="2" customWidth="1"/>
    <col min="2223" max="2223" width="12.140625" style="2" customWidth="1"/>
    <col min="2224" max="2224" width="13.85546875" style="2" customWidth="1"/>
    <col min="2225" max="2469" width="9.140625" style="2"/>
    <col min="2470" max="2470" width="4.140625" style="2" customWidth="1"/>
    <col min="2471" max="2471" width="40.28515625" style="2" customWidth="1"/>
    <col min="2472" max="2473" width="12.140625" style="2" customWidth="1"/>
    <col min="2474" max="2474" width="14.28515625" style="2" customWidth="1"/>
    <col min="2475" max="2475" width="11.85546875" style="2" customWidth="1"/>
    <col min="2476" max="2476" width="11.28515625" style="2" customWidth="1"/>
    <col min="2477" max="2477" width="8.7109375" style="2" customWidth="1"/>
    <col min="2478" max="2478" width="11.42578125" style="2" customWidth="1"/>
    <col min="2479" max="2479" width="12.140625" style="2" customWidth="1"/>
    <col min="2480" max="2480" width="13.85546875" style="2" customWidth="1"/>
    <col min="2481" max="2725" width="9.140625" style="2"/>
    <col min="2726" max="2726" width="4.140625" style="2" customWidth="1"/>
    <col min="2727" max="2727" width="40.28515625" style="2" customWidth="1"/>
    <col min="2728" max="2729" width="12.140625" style="2" customWidth="1"/>
    <col min="2730" max="2730" width="14.28515625" style="2" customWidth="1"/>
    <col min="2731" max="2731" width="11.85546875" style="2" customWidth="1"/>
    <col min="2732" max="2732" width="11.28515625" style="2" customWidth="1"/>
    <col min="2733" max="2733" width="8.7109375" style="2" customWidth="1"/>
    <col min="2734" max="2734" width="11.42578125" style="2" customWidth="1"/>
    <col min="2735" max="2735" width="12.140625" style="2" customWidth="1"/>
    <col min="2736" max="2736" width="13.85546875" style="2" customWidth="1"/>
    <col min="2737" max="2981" width="9.140625" style="2"/>
    <col min="2982" max="2982" width="4.140625" style="2" customWidth="1"/>
    <col min="2983" max="2983" width="40.28515625" style="2" customWidth="1"/>
    <col min="2984" max="2985" width="12.140625" style="2" customWidth="1"/>
    <col min="2986" max="2986" width="14.28515625" style="2" customWidth="1"/>
    <col min="2987" max="2987" width="11.85546875" style="2" customWidth="1"/>
    <col min="2988" max="2988" width="11.28515625" style="2" customWidth="1"/>
    <col min="2989" max="2989" width="8.7109375" style="2" customWidth="1"/>
    <col min="2990" max="2990" width="11.42578125" style="2" customWidth="1"/>
    <col min="2991" max="2991" width="12.140625" style="2" customWidth="1"/>
    <col min="2992" max="2992" width="13.85546875" style="2" customWidth="1"/>
    <col min="2993" max="3237" width="9.140625" style="2"/>
    <col min="3238" max="3238" width="4.140625" style="2" customWidth="1"/>
    <col min="3239" max="3239" width="40.28515625" style="2" customWidth="1"/>
    <col min="3240" max="3241" width="12.140625" style="2" customWidth="1"/>
    <col min="3242" max="3242" width="14.28515625" style="2" customWidth="1"/>
    <col min="3243" max="3243" width="11.85546875" style="2" customWidth="1"/>
    <col min="3244" max="3244" width="11.28515625" style="2" customWidth="1"/>
    <col min="3245" max="3245" width="8.7109375" style="2" customWidth="1"/>
    <col min="3246" max="3246" width="11.42578125" style="2" customWidth="1"/>
    <col min="3247" max="3247" width="12.140625" style="2" customWidth="1"/>
    <col min="3248" max="3248" width="13.85546875" style="2" customWidth="1"/>
    <col min="3249" max="3493" width="9.140625" style="2"/>
    <col min="3494" max="3494" width="4.140625" style="2" customWidth="1"/>
    <col min="3495" max="3495" width="40.28515625" style="2" customWidth="1"/>
    <col min="3496" max="3497" width="12.140625" style="2" customWidth="1"/>
    <col min="3498" max="3498" width="14.28515625" style="2" customWidth="1"/>
    <col min="3499" max="3499" width="11.85546875" style="2" customWidth="1"/>
    <col min="3500" max="3500" width="11.28515625" style="2" customWidth="1"/>
    <col min="3501" max="3501" width="8.7109375" style="2" customWidth="1"/>
    <col min="3502" max="3502" width="11.42578125" style="2" customWidth="1"/>
    <col min="3503" max="3503" width="12.140625" style="2" customWidth="1"/>
    <col min="3504" max="3504" width="13.85546875" style="2" customWidth="1"/>
    <col min="3505" max="3749" width="9.140625" style="2"/>
    <col min="3750" max="3750" width="4.140625" style="2" customWidth="1"/>
    <col min="3751" max="3751" width="40.28515625" style="2" customWidth="1"/>
    <col min="3752" max="3753" width="12.140625" style="2" customWidth="1"/>
    <col min="3754" max="3754" width="14.28515625" style="2" customWidth="1"/>
    <col min="3755" max="3755" width="11.85546875" style="2" customWidth="1"/>
    <col min="3756" max="3756" width="11.28515625" style="2" customWidth="1"/>
    <col min="3757" max="3757" width="8.7109375" style="2" customWidth="1"/>
    <col min="3758" max="3758" width="11.42578125" style="2" customWidth="1"/>
    <col min="3759" max="3759" width="12.140625" style="2" customWidth="1"/>
    <col min="3760" max="3760" width="13.85546875" style="2" customWidth="1"/>
    <col min="3761" max="4005" width="9.140625" style="2"/>
    <col min="4006" max="4006" width="4.140625" style="2" customWidth="1"/>
    <col min="4007" max="4007" width="40.28515625" style="2" customWidth="1"/>
    <col min="4008" max="4009" width="12.140625" style="2" customWidth="1"/>
    <col min="4010" max="4010" width="14.28515625" style="2" customWidth="1"/>
    <col min="4011" max="4011" width="11.85546875" style="2" customWidth="1"/>
    <col min="4012" max="4012" width="11.28515625" style="2" customWidth="1"/>
    <col min="4013" max="4013" width="8.7109375" style="2" customWidth="1"/>
    <col min="4014" max="4014" width="11.42578125" style="2" customWidth="1"/>
    <col min="4015" max="4015" width="12.140625" style="2" customWidth="1"/>
    <col min="4016" max="4016" width="13.85546875" style="2" customWidth="1"/>
    <col min="4017" max="4261" width="9.140625" style="2"/>
    <col min="4262" max="4262" width="4.140625" style="2" customWidth="1"/>
    <col min="4263" max="4263" width="40.28515625" style="2" customWidth="1"/>
    <col min="4264" max="4265" width="12.140625" style="2" customWidth="1"/>
    <col min="4266" max="4266" width="14.28515625" style="2" customWidth="1"/>
    <col min="4267" max="4267" width="11.85546875" style="2" customWidth="1"/>
    <col min="4268" max="4268" width="11.28515625" style="2" customWidth="1"/>
    <col min="4269" max="4269" width="8.7109375" style="2" customWidth="1"/>
    <col min="4270" max="4270" width="11.42578125" style="2" customWidth="1"/>
    <col min="4271" max="4271" width="12.140625" style="2" customWidth="1"/>
    <col min="4272" max="4272" width="13.85546875" style="2" customWidth="1"/>
    <col min="4273" max="4517" width="9.140625" style="2"/>
    <col min="4518" max="4518" width="4.140625" style="2" customWidth="1"/>
    <col min="4519" max="4519" width="40.28515625" style="2" customWidth="1"/>
    <col min="4520" max="4521" width="12.140625" style="2" customWidth="1"/>
    <col min="4522" max="4522" width="14.28515625" style="2" customWidth="1"/>
    <col min="4523" max="4523" width="11.85546875" style="2" customWidth="1"/>
    <col min="4524" max="4524" width="11.28515625" style="2" customWidth="1"/>
    <col min="4525" max="4525" width="8.7109375" style="2" customWidth="1"/>
    <col min="4526" max="4526" width="11.42578125" style="2" customWidth="1"/>
    <col min="4527" max="4527" width="12.140625" style="2" customWidth="1"/>
    <col min="4528" max="4528" width="13.85546875" style="2" customWidth="1"/>
    <col min="4529" max="4773" width="9.140625" style="2"/>
    <col min="4774" max="4774" width="4.140625" style="2" customWidth="1"/>
    <col min="4775" max="4775" width="40.28515625" style="2" customWidth="1"/>
    <col min="4776" max="4777" width="12.140625" style="2" customWidth="1"/>
    <col min="4778" max="4778" width="14.28515625" style="2" customWidth="1"/>
    <col min="4779" max="4779" width="11.85546875" style="2" customWidth="1"/>
    <col min="4780" max="4780" width="11.28515625" style="2" customWidth="1"/>
    <col min="4781" max="4781" width="8.7109375" style="2" customWidth="1"/>
    <col min="4782" max="4782" width="11.42578125" style="2" customWidth="1"/>
    <col min="4783" max="4783" width="12.140625" style="2" customWidth="1"/>
    <col min="4784" max="4784" width="13.85546875" style="2" customWidth="1"/>
    <col min="4785" max="5029" width="9.140625" style="2"/>
    <col min="5030" max="5030" width="4.140625" style="2" customWidth="1"/>
    <col min="5031" max="5031" width="40.28515625" style="2" customWidth="1"/>
    <col min="5032" max="5033" width="12.140625" style="2" customWidth="1"/>
    <col min="5034" max="5034" width="14.28515625" style="2" customWidth="1"/>
    <col min="5035" max="5035" width="11.85546875" style="2" customWidth="1"/>
    <col min="5036" max="5036" width="11.28515625" style="2" customWidth="1"/>
    <col min="5037" max="5037" width="8.7109375" style="2" customWidth="1"/>
    <col min="5038" max="5038" width="11.42578125" style="2" customWidth="1"/>
    <col min="5039" max="5039" width="12.140625" style="2" customWidth="1"/>
    <col min="5040" max="5040" width="13.85546875" style="2" customWidth="1"/>
    <col min="5041" max="5285" width="9.140625" style="2"/>
    <col min="5286" max="5286" width="4.140625" style="2" customWidth="1"/>
    <col min="5287" max="5287" width="40.28515625" style="2" customWidth="1"/>
    <col min="5288" max="5289" width="12.140625" style="2" customWidth="1"/>
    <col min="5290" max="5290" width="14.28515625" style="2" customWidth="1"/>
    <col min="5291" max="5291" width="11.85546875" style="2" customWidth="1"/>
    <col min="5292" max="5292" width="11.28515625" style="2" customWidth="1"/>
    <col min="5293" max="5293" width="8.7109375" style="2" customWidth="1"/>
    <col min="5294" max="5294" width="11.42578125" style="2" customWidth="1"/>
    <col min="5295" max="5295" width="12.140625" style="2" customWidth="1"/>
    <col min="5296" max="5296" width="13.85546875" style="2" customWidth="1"/>
    <col min="5297" max="5541" width="9.140625" style="2"/>
    <col min="5542" max="5542" width="4.140625" style="2" customWidth="1"/>
    <col min="5543" max="5543" width="40.28515625" style="2" customWidth="1"/>
    <col min="5544" max="5545" width="12.140625" style="2" customWidth="1"/>
    <col min="5546" max="5546" width="14.28515625" style="2" customWidth="1"/>
    <col min="5547" max="5547" width="11.85546875" style="2" customWidth="1"/>
    <col min="5548" max="5548" width="11.28515625" style="2" customWidth="1"/>
    <col min="5549" max="5549" width="8.7109375" style="2" customWidth="1"/>
    <col min="5550" max="5550" width="11.42578125" style="2" customWidth="1"/>
    <col min="5551" max="5551" width="12.140625" style="2" customWidth="1"/>
    <col min="5552" max="5552" width="13.85546875" style="2" customWidth="1"/>
    <col min="5553" max="5797" width="9.140625" style="2"/>
    <col min="5798" max="5798" width="4.140625" style="2" customWidth="1"/>
    <col min="5799" max="5799" width="40.28515625" style="2" customWidth="1"/>
    <col min="5800" max="5801" width="12.140625" style="2" customWidth="1"/>
    <col min="5802" max="5802" width="14.28515625" style="2" customWidth="1"/>
    <col min="5803" max="5803" width="11.85546875" style="2" customWidth="1"/>
    <col min="5804" max="5804" width="11.28515625" style="2" customWidth="1"/>
    <col min="5805" max="5805" width="8.7109375" style="2" customWidth="1"/>
    <col min="5806" max="5806" width="11.42578125" style="2" customWidth="1"/>
    <col min="5807" max="5807" width="12.140625" style="2" customWidth="1"/>
    <col min="5808" max="5808" width="13.85546875" style="2" customWidth="1"/>
    <col min="5809" max="6053" width="9.140625" style="2"/>
    <col min="6054" max="6054" width="4.140625" style="2" customWidth="1"/>
    <col min="6055" max="6055" width="40.28515625" style="2" customWidth="1"/>
    <col min="6056" max="6057" width="12.140625" style="2" customWidth="1"/>
    <col min="6058" max="6058" width="14.28515625" style="2" customWidth="1"/>
    <col min="6059" max="6059" width="11.85546875" style="2" customWidth="1"/>
    <col min="6060" max="6060" width="11.28515625" style="2" customWidth="1"/>
    <col min="6061" max="6061" width="8.7109375" style="2" customWidth="1"/>
    <col min="6062" max="6062" width="11.42578125" style="2" customWidth="1"/>
    <col min="6063" max="6063" width="12.140625" style="2" customWidth="1"/>
    <col min="6064" max="6064" width="13.85546875" style="2" customWidth="1"/>
    <col min="6065" max="6309" width="9.140625" style="2"/>
    <col min="6310" max="6310" width="4.140625" style="2" customWidth="1"/>
    <col min="6311" max="6311" width="40.28515625" style="2" customWidth="1"/>
    <col min="6312" max="6313" width="12.140625" style="2" customWidth="1"/>
    <col min="6314" max="6314" width="14.28515625" style="2" customWidth="1"/>
    <col min="6315" max="6315" width="11.85546875" style="2" customWidth="1"/>
    <col min="6316" max="6316" width="11.28515625" style="2" customWidth="1"/>
    <col min="6317" max="6317" width="8.7109375" style="2" customWidth="1"/>
    <col min="6318" max="6318" width="11.42578125" style="2" customWidth="1"/>
    <col min="6319" max="6319" width="12.140625" style="2" customWidth="1"/>
    <col min="6320" max="6320" width="13.85546875" style="2" customWidth="1"/>
    <col min="6321" max="6565" width="9.140625" style="2"/>
    <col min="6566" max="6566" width="4.140625" style="2" customWidth="1"/>
    <col min="6567" max="6567" width="40.28515625" style="2" customWidth="1"/>
    <col min="6568" max="6569" width="12.140625" style="2" customWidth="1"/>
    <col min="6570" max="6570" width="14.28515625" style="2" customWidth="1"/>
    <col min="6571" max="6571" width="11.85546875" style="2" customWidth="1"/>
    <col min="6572" max="6572" width="11.28515625" style="2" customWidth="1"/>
    <col min="6573" max="6573" width="8.7109375" style="2" customWidth="1"/>
    <col min="6574" max="6574" width="11.42578125" style="2" customWidth="1"/>
    <col min="6575" max="6575" width="12.140625" style="2" customWidth="1"/>
    <col min="6576" max="6576" width="13.85546875" style="2" customWidth="1"/>
    <col min="6577" max="6821" width="9.140625" style="2"/>
    <col min="6822" max="6822" width="4.140625" style="2" customWidth="1"/>
    <col min="6823" max="6823" width="40.28515625" style="2" customWidth="1"/>
    <col min="6824" max="6825" width="12.140625" style="2" customWidth="1"/>
    <col min="6826" max="6826" width="14.28515625" style="2" customWidth="1"/>
    <col min="6827" max="6827" width="11.85546875" style="2" customWidth="1"/>
    <col min="6828" max="6828" width="11.28515625" style="2" customWidth="1"/>
    <col min="6829" max="6829" width="8.7109375" style="2" customWidth="1"/>
    <col min="6830" max="6830" width="11.42578125" style="2" customWidth="1"/>
    <col min="6831" max="6831" width="12.140625" style="2" customWidth="1"/>
    <col min="6832" max="6832" width="13.85546875" style="2" customWidth="1"/>
    <col min="6833" max="7077" width="9.140625" style="2"/>
    <col min="7078" max="7078" width="4.140625" style="2" customWidth="1"/>
    <col min="7079" max="7079" width="40.28515625" style="2" customWidth="1"/>
    <col min="7080" max="7081" width="12.140625" style="2" customWidth="1"/>
    <col min="7082" max="7082" width="14.28515625" style="2" customWidth="1"/>
    <col min="7083" max="7083" width="11.85546875" style="2" customWidth="1"/>
    <col min="7084" max="7084" width="11.28515625" style="2" customWidth="1"/>
    <col min="7085" max="7085" width="8.7109375" style="2" customWidth="1"/>
    <col min="7086" max="7086" width="11.42578125" style="2" customWidth="1"/>
    <col min="7087" max="7087" width="12.140625" style="2" customWidth="1"/>
    <col min="7088" max="7088" width="13.85546875" style="2" customWidth="1"/>
    <col min="7089" max="7333" width="9.140625" style="2"/>
    <col min="7334" max="7334" width="4.140625" style="2" customWidth="1"/>
    <col min="7335" max="7335" width="40.28515625" style="2" customWidth="1"/>
    <col min="7336" max="7337" width="12.140625" style="2" customWidth="1"/>
    <col min="7338" max="7338" width="14.28515625" style="2" customWidth="1"/>
    <col min="7339" max="7339" width="11.85546875" style="2" customWidth="1"/>
    <col min="7340" max="7340" width="11.28515625" style="2" customWidth="1"/>
    <col min="7341" max="7341" width="8.7109375" style="2" customWidth="1"/>
    <col min="7342" max="7342" width="11.42578125" style="2" customWidth="1"/>
    <col min="7343" max="7343" width="12.140625" style="2" customWidth="1"/>
    <col min="7344" max="7344" width="13.85546875" style="2" customWidth="1"/>
    <col min="7345" max="7589" width="9.140625" style="2"/>
    <col min="7590" max="7590" width="4.140625" style="2" customWidth="1"/>
    <col min="7591" max="7591" width="40.28515625" style="2" customWidth="1"/>
    <col min="7592" max="7593" width="12.140625" style="2" customWidth="1"/>
    <col min="7594" max="7594" width="14.28515625" style="2" customWidth="1"/>
    <col min="7595" max="7595" width="11.85546875" style="2" customWidth="1"/>
    <col min="7596" max="7596" width="11.28515625" style="2" customWidth="1"/>
    <col min="7597" max="7597" width="8.7109375" style="2" customWidth="1"/>
    <col min="7598" max="7598" width="11.42578125" style="2" customWidth="1"/>
    <col min="7599" max="7599" width="12.140625" style="2" customWidth="1"/>
    <col min="7600" max="7600" width="13.85546875" style="2" customWidth="1"/>
    <col min="7601" max="7845" width="9.140625" style="2"/>
    <col min="7846" max="7846" width="4.140625" style="2" customWidth="1"/>
    <col min="7847" max="7847" width="40.28515625" style="2" customWidth="1"/>
    <col min="7848" max="7849" width="12.140625" style="2" customWidth="1"/>
    <col min="7850" max="7850" width="14.28515625" style="2" customWidth="1"/>
    <col min="7851" max="7851" width="11.85546875" style="2" customWidth="1"/>
    <col min="7852" max="7852" width="11.28515625" style="2" customWidth="1"/>
    <col min="7853" max="7853" width="8.7109375" style="2" customWidth="1"/>
    <col min="7854" max="7854" width="11.42578125" style="2" customWidth="1"/>
    <col min="7855" max="7855" width="12.140625" style="2" customWidth="1"/>
    <col min="7856" max="7856" width="13.85546875" style="2" customWidth="1"/>
    <col min="7857" max="8101" width="9.140625" style="2"/>
    <col min="8102" max="8102" width="4.140625" style="2" customWidth="1"/>
    <col min="8103" max="8103" width="40.28515625" style="2" customWidth="1"/>
    <col min="8104" max="8105" width="12.140625" style="2" customWidth="1"/>
    <col min="8106" max="8106" width="14.28515625" style="2" customWidth="1"/>
    <col min="8107" max="8107" width="11.85546875" style="2" customWidth="1"/>
    <col min="8108" max="8108" width="11.28515625" style="2" customWidth="1"/>
    <col min="8109" max="8109" width="8.7109375" style="2" customWidth="1"/>
    <col min="8110" max="8110" width="11.42578125" style="2" customWidth="1"/>
    <col min="8111" max="8111" width="12.140625" style="2" customWidth="1"/>
    <col min="8112" max="8112" width="13.85546875" style="2" customWidth="1"/>
    <col min="8113" max="8357" width="9.140625" style="2"/>
    <col min="8358" max="8358" width="4.140625" style="2" customWidth="1"/>
    <col min="8359" max="8359" width="40.28515625" style="2" customWidth="1"/>
    <col min="8360" max="8361" width="12.140625" style="2" customWidth="1"/>
    <col min="8362" max="8362" width="14.28515625" style="2" customWidth="1"/>
    <col min="8363" max="8363" width="11.85546875" style="2" customWidth="1"/>
    <col min="8364" max="8364" width="11.28515625" style="2" customWidth="1"/>
    <col min="8365" max="8365" width="8.7109375" style="2" customWidth="1"/>
    <col min="8366" max="8366" width="11.42578125" style="2" customWidth="1"/>
    <col min="8367" max="8367" width="12.140625" style="2" customWidth="1"/>
    <col min="8368" max="8368" width="13.85546875" style="2" customWidth="1"/>
    <col min="8369" max="8613" width="9.140625" style="2"/>
    <col min="8614" max="8614" width="4.140625" style="2" customWidth="1"/>
    <col min="8615" max="8615" width="40.28515625" style="2" customWidth="1"/>
    <col min="8616" max="8617" width="12.140625" style="2" customWidth="1"/>
    <col min="8618" max="8618" width="14.28515625" style="2" customWidth="1"/>
    <col min="8619" max="8619" width="11.85546875" style="2" customWidth="1"/>
    <col min="8620" max="8620" width="11.28515625" style="2" customWidth="1"/>
    <col min="8621" max="8621" width="8.7109375" style="2" customWidth="1"/>
    <col min="8622" max="8622" width="11.42578125" style="2" customWidth="1"/>
    <col min="8623" max="8623" width="12.140625" style="2" customWidth="1"/>
    <col min="8624" max="8624" width="13.85546875" style="2" customWidth="1"/>
    <col min="8625" max="8869" width="9.140625" style="2"/>
    <col min="8870" max="8870" width="4.140625" style="2" customWidth="1"/>
    <col min="8871" max="8871" width="40.28515625" style="2" customWidth="1"/>
    <col min="8872" max="8873" width="12.140625" style="2" customWidth="1"/>
    <col min="8874" max="8874" width="14.28515625" style="2" customWidth="1"/>
    <col min="8875" max="8875" width="11.85546875" style="2" customWidth="1"/>
    <col min="8876" max="8876" width="11.28515625" style="2" customWidth="1"/>
    <col min="8877" max="8877" width="8.7109375" style="2" customWidth="1"/>
    <col min="8878" max="8878" width="11.42578125" style="2" customWidth="1"/>
    <col min="8879" max="8879" width="12.140625" style="2" customWidth="1"/>
    <col min="8880" max="8880" width="13.85546875" style="2" customWidth="1"/>
    <col min="8881" max="9125" width="9.140625" style="2"/>
    <col min="9126" max="9126" width="4.140625" style="2" customWidth="1"/>
    <col min="9127" max="9127" width="40.28515625" style="2" customWidth="1"/>
    <col min="9128" max="9129" width="12.140625" style="2" customWidth="1"/>
    <col min="9130" max="9130" width="14.28515625" style="2" customWidth="1"/>
    <col min="9131" max="9131" width="11.85546875" style="2" customWidth="1"/>
    <col min="9132" max="9132" width="11.28515625" style="2" customWidth="1"/>
    <col min="9133" max="9133" width="8.7109375" style="2" customWidth="1"/>
    <col min="9134" max="9134" width="11.42578125" style="2" customWidth="1"/>
    <col min="9135" max="9135" width="12.140625" style="2" customWidth="1"/>
    <col min="9136" max="9136" width="13.85546875" style="2" customWidth="1"/>
    <col min="9137" max="9381" width="9.140625" style="2"/>
    <col min="9382" max="9382" width="4.140625" style="2" customWidth="1"/>
    <col min="9383" max="9383" width="40.28515625" style="2" customWidth="1"/>
    <col min="9384" max="9385" width="12.140625" style="2" customWidth="1"/>
    <col min="9386" max="9386" width="14.28515625" style="2" customWidth="1"/>
    <col min="9387" max="9387" width="11.85546875" style="2" customWidth="1"/>
    <col min="9388" max="9388" width="11.28515625" style="2" customWidth="1"/>
    <col min="9389" max="9389" width="8.7109375" style="2" customWidth="1"/>
    <col min="9390" max="9390" width="11.42578125" style="2" customWidth="1"/>
    <col min="9391" max="9391" width="12.140625" style="2" customWidth="1"/>
    <col min="9392" max="9392" width="13.85546875" style="2" customWidth="1"/>
    <col min="9393" max="9637" width="9.140625" style="2"/>
    <col min="9638" max="9638" width="4.140625" style="2" customWidth="1"/>
    <col min="9639" max="9639" width="40.28515625" style="2" customWidth="1"/>
    <col min="9640" max="9641" width="12.140625" style="2" customWidth="1"/>
    <col min="9642" max="9642" width="14.28515625" style="2" customWidth="1"/>
    <col min="9643" max="9643" width="11.85546875" style="2" customWidth="1"/>
    <col min="9644" max="9644" width="11.28515625" style="2" customWidth="1"/>
    <col min="9645" max="9645" width="8.7109375" style="2" customWidth="1"/>
    <col min="9646" max="9646" width="11.42578125" style="2" customWidth="1"/>
    <col min="9647" max="9647" width="12.140625" style="2" customWidth="1"/>
    <col min="9648" max="9648" width="13.85546875" style="2" customWidth="1"/>
    <col min="9649" max="9893" width="9.140625" style="2"/>
    <col min="9894" max="9894" width="4.140625" style="2" customWidth="1"/>
    <col min="9895" max="9895" width="40.28515625" style="2" customWidth="1"/>
    <col min="9896" max="9897" width="12.140625" style="2" customWidth="1"/>
    <col min="9898" max="9898" width="14.28515625" style="2" customWidth="1"/>
    <col min="9899" max="9899" width="11.85546875" style="2" customWidth="1"/>
    <col min="9900" max="9900" width="11.28515625" style="2" customWidth="1"/>
    <col min="9901" max="9901" width="8.7109375" style="2" customWidth="1"/>
    <col min="9902" max="9902" width="11.42578125" style="2" customWidth="1"/>
    <col min="9903" max="9903" width="12.140625" style="2" customWidth="1"/>
    <col min="9904" max="9904" width="13.85546875" style="2" customWidth="1"/>
    <col min="9905" max="10149" width="9.140625" style="2"/>
    <col min="10150" max="10150" width="4.140625" style="2" customWidth="1"/>
    <col min="10151" max="10151" width="40.28515625" style="2" customWidth="1"/>
    <col min="10152" max="10153" width="12.140625" style="2" customWidth="1"/>
    <col min="10154" max="10154" width="14.28515625" style="2" customWidth="1"/>
    <col min="10155" max="10155" width="11.85546875" style="2" customWidth="1"/>
    <col min="10156" max="10156" width="11.28515625" style="2" customWidth="1"/>
    <col min="10157" max="10157" width="8.7109375" style="2" customWidth="1"/>
    <col min="10158" max="10158" width="11.42578125" style="2" customWidth="1"/>
    <col min="10159" max="10159" width="12.140625" style="2" customWidth="1"/>
    <col min="10160" max="10160" width="13.85546875" style="2" customWidth="1"/>
    <col min="10161" max="10405" width="9.140625" style="2"/>
    <col min="10406" max="10406" width="4.140625" style="2" customWidth="1"/>
    <col min="10407" max="10407" width="40.28515625" style="2" customWidth="1"/>
    <col min="10408" max="10409" width="12.140625" style="2" customWidth="1"/>
    <col min="10410" max="10410" width="14.28515625" style="2" customWidth="1"/>
    <col min="10411" max="10411" width="11.85546875" style="2" customWidth="1"/>
    <col min="10412" max="10412" width="11.28515625" style="2" customWidth="1"/>
    <col min="10413" max="10413" width="8.7109375" style="2" customWidth="1"/>
    <col min="10414" max="10414" width="11.42578125" style="2" customWidth="1"/>
    <col min="10415" max="10415" width="12.140625" style="2" customWidth="1"/>
    <col min="10416" max="10416" width="13.85546875" style="2" customWidth="1"/>
    <col min="10417" max="10661" width="9.140625" style="2"/>
    <col min="10662" max="10662" width="4.140625" style="2" customWidth="1"/>
    <col min="10663" max="10663" width="40.28515625" style="2" customWidth="1"/>
    <col min="10664" max="10665" width="12.140625" style="2" customWidth="1"/>
    <col min="10666" max="10666" width="14.28515625" style="2" customWidth="1"/>
    <col min="10667" max="10667" width="11.85546875" style="2" customWidth="1"/>
    <col min="10668" max="10668" width="11.28515625" style="2" customWidth="1"/>
    <col min="10669" max="10669" width="8.7109375" style="2" customWidth="1"/>
    <col min="10670" max="10670" width="11.42578125" style="2" customWidth="1"/>
    <col min="10671" max="10671" width="12.140625" style="2" customWidth="1"/>
    <col min="10672" max="10672" width="13.85546875" style="2" customWidth="1"/>
    <col min="10673" max="10917" width="9.140625" style="2"/>
    <col min="10918" max="10918" width="4.140625" style="2" customWidth="1"/>
    <col min="10919" max="10919" width="40.28515625" style="2" customWidth="1"/>
    <col min="10920" max="10921" width="12.140625" style="2" customWidth="1"/>
    <col min="10922" max="10922" width="14.28515625" style="2" customWidth="1"/>
    <col min="10923" max="10923" width="11.85546875" style="2" customWidth="1"/>
    <col min="10924" max="10924" width="11.28515625" style="2" customWidth="1"/>
    <col min="10925" max="10925" width="8.7109375" style="2" customWidth="1"/>
    <col min="10926" max="10926" width="11.42578125" style="2" customWidth="1"/>
    <col min="10927" max="10927" width="12.140625" style="2" customWidth="1"/>
    <col min="10928" max="10928" width="13.85546875" style="2" customWidth="1"/>
    <col min="10929" max="11173" width="9.140625" style="2"/>
    <col min="11174" max="11174" width="4.140625" style="2" customWidth="1"/>
    <col min="11175" max="11175" width="40.28515625" style="2" customWidth="1"/>
    <col min="11176" max="11177" width="12.140625" style="2" customWidth="1"/>
    <col min="11178" max="11178" width="14.28515625" style="2" customWidth="1"/>
    <col min="11179" max="11179" width="11.85546875" style="2" customWidth="1"/>
    <col min="11180" max="11180" width="11.28515625" style="2" customWidth="1"/>
    <col min="11181" max="11181" width="8.7109375" style="2" customWidth="1"/>
    <col min="11182" max="11182" width="11.42578125" style="2" customWidth="1"/>
    <col min="11183" max="11183" width="12.140625" style="2" customWidth="1"/>
    <col min="11184" max="11184" width="13.85546875" style="2" customWidth="1"/>
    <col min="11185" max="11429" width="9.140625" style="2"/>
    <col min="11430" max="11430" width="4.140625" style="2" customWidth="1"/>
    <col min="11431" max="11431" width="40.28515625" style="2" customWidth="1"/>
    <col min="11432" max="11433" width="12.140625" style="2" customWidth="1"/>
    <col min="11434" max="11434" width="14.28515625" style="2" customWidth="1"/>
    <col min="11435" max="11435" width="11.85546875" style="2" customWidth="1"/>
    <col min="11436" max="11436" width="11.28515625" style="2" customWidth="1"/>
    <col min="11437" max="11437" width="8.7109375" style="2" customWidth="1"/>
    <col min="11438" max="11438" width="11.42578125" style="2" customWidth="1"/>
    <col min="11439" max="11439" width="12.140625" style="2" customWidth="1"/>
    <col min="11440" max="11440" width="13.85546875" style="2" customWidth="1"/>
    <col min="11441" max="11685" width="9.140625" style="2"/>
    <col min="11686" max="11686" width="4.140625" style="2" customWidth="1"/>
    <col min="11687" max="11687" width="40.28515625" style="2" customWidth="1"/>
    <col min="11688" max="11689" width="12.140625" style="2" customWidth="1"/>
    <col min="11690" max="11690" width="14.28515625" style="2" customWidth="1"/>
    <col min="11691" max="11691" width="11.85546875" style="2" customWidth="1"/>
    <col min="11692" max="11692" width="11.28515625" style="2" customWidth="1"/>
    <col min="11693" max="11693" width="8.7109375" style="2" customWidth="1"/>
    <col min="11694" max="11694" width="11.42578125" style="2" customWidth="1"/>
    <col min="11695" max="11695" width="12.140625" style="2" customWidth="1"/>
    <col min="11696" max="11696" width="13.85546875" style="2" customWidth="1"/>
    <col min="11697" max="11941" width="9.140625" style="2"/>
    <col min="11942" max="11942" width="4.140625" style="2" customWidth="1"/>
    <col min="11943" max="11943" width="40.28515625" style="2" customWidth="1"/>
    <col min="11944" max="11945" width="12.140625" style="2" customWidth="1"/>
    <col min="11946" max="11946" width="14.28515625" style="2" customWidth="1"/>
    <col min="11947" max="11947" width="11.85546875" style="2" customWidth="1"/>
    <col min="11948" max="11948" width="11.28515625" style="2" customWidth="1"/>
    <col min="11949" max="11949" width="8.7109375" style="2" customWidth="1"/>
    <col min="11950" max="11950" width="11.42578125" style="2" customWidth="1"/>
    <col min="11951" max="11951" width="12.140625" style="2" customWidth="1"/>
    <col min="11952" max="11952" width="13.85546875" style="2" customWidth="1"/>
    <col min="11953" max="12197" width="9.140625" style="2"/>
    <col min="12198" max="12198" width="4.140625" style="2" customWidth="1"/>
    <col min="12199" max="12199" width="40.28515625" style="2" customWidth="1"/>
    <col min="12200" max="12201" width="12.140625" style="2" customWidth="1"/>
    <col min="12202" max="12202" width="14.28515625" style="2" customWidth="1"/>
    <col min="12203" max="12203" width="11.85546875" style="2" customWidth="1"/>
    <col min="12204" max="12204" width="11.28515625" style="2" customWidth="1"/>
    <col min="12205" max="12205" width="8.7109375" style="2" customWidth="1"/>
    <col min="12206" max="12206" width="11.42578125" style="2" customWidth="1"/>
    <col min="12207" max="12207" width="12.140625" style="2" customWidth="1"/>
    <col min="12208" max="12208" width="13.85546875" style="2" customWidth="1"/>
    <col min="12209" max="12453" width="9.140625" style="2"/>
    <col min="12454" max="12454" width="4.140625" style="2" customWidth="1"/>
    <col min="12455" max="12455" width="40.28515625" style="2" customWidth="1"/>
    <col min="12456" max="12457" width="12.140625" style="2" customWidth="1"/>
    <col min="12458" max="12458" width="14.28515625" style="2" customWidth="1"/>
    <col min="12459" max="12459" width="11.85546875" style="2" customWidth="1"/>
    <col min="12460" max="12460" width="11.28515625" style="2" customWidth="1"/>
    <col min="12461" max="12461" width="8.7109375" style="2" customWidth="1"/>
    <col min="12462" max="12462" width="11.42578125" style="2" customWidth="1"/>
    <col min="12463" max="12463" width="12.140625" style="2" customWidth="1"/>
    <col min="12464" max="12464" width="13.85546875" style="2" customWidth="1"/>
    <col min="12465" max="12709" width="9.140625" style="2"/>
    <col min="12710" max="12710" width="4.140625" style="2" customWidth="1"/>
    <col min="12711" max="12711" width="40.28515625" style="2" customWidth="1"/>
    <col min="12712" max="12713" width="12.140625" style="2" customWidth="1"/>
    <col min="12714" max="12714" width="14.28515625" style="2" customWidth="1"/>
    <col min="12715" max="12715" width="11.85546875" style="2" customWidth="1"/>
    <col min="12716" max="12716" width="11.28515625" style="2" customWidth="1"/>
    <col min="12717" max="12717" width="8.7109375" style="2" customWidth="1"/>
    <col min="12718" max="12718" width="11.42578125" style="2" customWidth="1"/>
    <col min="12719" max="12719" width="12.140625" style="2" customWidth="1"/>
    <col min="12720" max="12720" width="13.85546875" style="2" customWidth="1"/>
    <col min="12721" max="12965" width="9.140625" style="2"/>
    <col min="12966" max="12966" width="4.140625" style="2" customWidth="1"/>
    <col min="12967" max="12967" width="40.28515625" style="2" customWidth="1"/>
    <col min="12968" max="12969" width="12.140625" style="2" customWidth="1"/>
    <col min="12970" max="12970" width="14.28515625" style="2" customWidth="1"/>
    <col min="12971" max="12971" width="11.85546875" style="2" customWidth="1"/>
    <col min="12972" max="12972" width="11.28515625" style="2" customWidth="1"/>
    <col min="12973" max="12973" width="8.7109375" style="2" customWidth="1"/>
    <col min="12974" max="12974" width="11.42578125" style="2" customWidth="1"/>
    <col min="12975" max="12975" width="12.140625" style="2" customWidth="1"/>
    <col min="12976" max="12976" width="13.85546875" style="2" customWidth="1"/>
    <col min="12977" max="13221" width="9.140625" style="2"/>
    <col min="13222" max="13222" width="4.140625" style="2" customWidth="1"/>
    <col min="13223" max="13223" width="40.28515625" style="2" customWidth="1"/>
    <col min="13224" max="13225" width="12.140625" style="2" customWidth="1"/>
    <col min="13226" max="13226" width="14.28515625" style="2" customWidth="1"/>
    <col min="13227" max="13227" width="11.85546875" style="2" customWidth="1"/>
    <col min="13228" max="13228" width="11.28515625" style="2" customWidth="1"/>
    <col min="13229" max="13229" width="8.7109375" style="2" customWidth="1"/>
    <col min="13230" max="13230" width="11.42578125" style="2" customWidth="1"/>
    <col min="13231" max="13231" width="12.140625" style="2" customWidth="1"/>
    <col min="13232" max="13232" width="13.85546875" style="2" customWidth="1"/>
    <col min="13233" max="13477" width="9.140625" style="2"/>
    <col min="13478" max="13478" width="4.140625" style="2" customWidth="1"/>
    <col min="13479" max="13479" width="40.28515625" style="2" customWidth="1"/>
    <col min="13480" max="13481" width="12.140625" style="2" customWidth="1"/>
    <col min="13482" max="13482" width="14.28515625" style="2" customWidth="1"/>
    <col min="13483" max="13483" width="11.85546875" style="2" customWidth="1"/>
    <col min="13484" max="13484" width="11.28515625" style="2" customWidth="1"/>
    <col min="13485" max="13485" width="8.7109375" style="2" customWidth="1"/>
    <col min="13486" max="13486" width="11.42578125" style="2" customWidth="1"/>
    <col min="13487" max="13487" width="12.140625" style="2" customWidth="1"/>
    <col min="13488" max="13488" width="13.85546875" style="2" customWidth="1"/>
    <col min="13489" max="13733" width="9.140625" style="2"/>
    <col min="13734" max="13734" width="4.140625" style="2" customWidth="1"/>
    <col min="13735" max="13735" width="40.28515625" style="2" customWidth="1"/>
    <col min="13736" max="13737" width="12.140625" style="2" customWidth="1"/>
    <col min="13738" max="13738" width="14.28515625" style="2" customWidth="1"/>
    <col min="13739" max="13739" width="11.85546875" style="2" customWidth="1"/>
    <col min="13740" max="13740" width="11.28515625" style="2" customWidth="1"/>
    <col min="13741" max="13741" width="8.7109375" style="2" customWidth="1"/>
    <col min="13742" max="13742" width="11.42578125" style="2" customWidth="1"/>
    <col min="13743" max="13743" width="12.140625" style="2" customWidth="1"/>
    <col min="13744" max="13744" width="13.85546875" style="2" customWidth="1"/>
    <col min="13745" max="13989" width="9.140625" style="2"/>
    <col min="13990" max="13990" width="4.140625" style="2" customWidth="1"/>
    <col min="13991" max="13991" width="40.28515625" style="2" customWidth="1"/>
    <col min="13992" max="13993" width="12.140625" style="2" customWidth="1"/>
    <col min="13994" max="13994" width="14.28515625" style="2" customWidth="1"/>
    <col min="13995" max="13995" width="11.85546875" style="2" customWidth="1"/>
    <col min="13996" max="13996" width="11.28515625" style="2" customWidth="1"/>
    <col min="13997" max="13997" width="8.7109375" style="2" customWidth="1"/>
    <col min="13998" max="13998" width="11.42578125" style="2" customWidth="1"/>
    <col min="13999" max="13999" width="12.140625" style="2" customWidth="1"/>
    <col min="14000" max="14000" width="13.85546875" style="2" customWidth="1"/>
    <col min="14001" max="14245" width="9.140625" style="2"/>
    <col min="14246" max="14246" width="4.140625" style="2" customWidth="1"/>
    <col min="14247" max="14247" width="40.28515625" style="2" customWidth="1"/>
    <col min="14248" max="14249" width="12.140625" style="2" customWidth="1"/>
    <col min="14250" max="14250" width="14.28515625" style="2" customWidth="1"/>
    <col min="14251" max="14251" width="11.85546875" style="2" customWidth="1"/>
    <col min="14252" max="14252" width="11.28515625" style="2" customWidth="1"/>
    <col min="14253" max="14253" width="8.7109375" style="2" customWidth="1"/>
    <col min="14254" max="14254" width="11.42578125" style="2" customWidth="1"/>
    <col min="14255" max="14255" width="12.140625" style="2" customWidth="1"/>
    <col min="14256" max="14256" width="13.85546875" style="2" customWidth="1"/>
    <col min="14257" max="14501" width="9.140625" style="2"/>
    <col min="14502" max="14502" width="4.140625" style="2" customWidth="1"/>
    <col min="14503" max="14503" width="40.28515625" style="2" customWidth="1"/>
    <col min="14504" max="14505" width="12.140625" style="2" customWidth="1"/>
    <col min="14506" max="14506" width="14.28515625" style="2" customWidth="1"/>
    <col min="14507" max="14507" width="11.85546875" style="2" customWidth="1"/>
    <col min="14508" max="14508" width="11.28515625" style="2" customWidth="1"/>
    <col min="14509" max="14509" width="8.7109375" style="2" customWidth="1"/>
    <col min="14510" max="14510" width="11.42578125" style="2" customWidth="1"/>
    <col min="14511" max="14511" width="12.140625" style="2" customWidth="1"/>
    <col min="14512" max="14512" width="13.85546875" style="2" customWidth="1"/>
    <col min="14513" max="14757" width="9.140625" style="2"/>
    <col min="14758" max="14758" width="4.140625" style="2" customWidth="1"/>
    <col min="14759" max="14759" width="40.28515625" style="2" customWidth="1"/>
    <col min="14760" max="14761" width="12.140625" style="2" customWidth="1"/>
    <col min="14762" max="14762" width="14.28515625" style="2" customWidth="1"/>
    <col min="14763" max="14763" width="11.85546875" style="2" customWidth="1"/>
    <col min="14764" max="14764" width="11.28515625" style="2" customWidth="1"/>
    <col min="14765" max="14765" width="8.7109375" style="2" customWidth="1"/>
    <col min="14766" max="14766" width="11.42578125" style="2" customWidth="1"/>
    <col min="14767" max="14767" width="12.140625" style="2" customWidth="1"/>
    <col min="14768" max="14768" width="13.85546875" style="2" customWidth="1"/>
    <col min="14769" max="16384" width="9.140625" style="2"/>
  </cols>
  <sheetData>
    <row r="1" spans="1:8" ht="15.75" x14ac:dyDescent="0.25">
      <c r="A1" s="1" t="s">
        <v>0</v>
      </c>
      <c r="G1" s="483" t="s">
        <v>1</v>
      </c>
      <c r="H1" s="483"/>
    </row>
    <row r="2" spans="1:8" ht="15.75" x14ac:dyDescent="0.25">
      <c r="A2" s="1" t="s">
        <v>2</v>
      </c>
      <c r="G2" s="483" t="s">
        <v>3</v>
      </c>
      <c r="H2" s="483"/>
    </row>
    <row r="3" spans="1:8" ht="15.75" x14ac:dyDescent="0.25">
      <c r="A3" s="3" t="s">
        <v>4</v>
      </c>
      <c r="G3" s="483" t="s">
        <v>5</v>
      </c>
      <c r="H3" s="483"/>
    </row>
    <row r="4" spans="1:8" ht="15.75" x14ac:dyDescent="0.25">
      <c r="A4" s="3"/>
      <c r="G4" s="4"/>
      <c r="H4" s="4"/>
    </row>
    <row r="5" spans="1:8" ht="15.75" x14ac:dyDescent="0.25">
      <c r="A5" s="3"/>
      <c r="G5" s="4"/>
      <c r="H5" s="4"/>
    </row>
    <row r="6" spans="1:8" ht="15.75" x14ac:dyDescent="0.25">
      <c r="A6" s="3"/>
      <c r="G6" s="4"/>
      <c r="H6" s="4"/>
    </row>
    <row r="7" spans="1:8" ht="15.75" x14ac:dyDescent="0.25">
      <c r="B7" s="3"/>
    </row>
    <row r="8" spans="1:8" ht="20.25" x14ac:dyDescent="0.3">
      <c r="A8" s="484" t="s">
        <v>6</v>
      </c>
      <c r="B8" s="484"/>
      <c r="C8" s="484"/>
      <c r="D8" s="484"/>
      <c r="E8" s="484"/>
      <c r="F8" s="484"/>
      <c r="G8" s="484"/>
      <c r="H8" s="484"/>
    </row>
    <row r="9" spans="1:8" ht="20.25" x14ac:dyDescent="0.3">
      <c r="A9" s="484" t="s">
        <v>7</v>
      </c>
      <c r="B9" s="484"/>
      <c r="C9" s="484"/>
      <c r="D9" s="484"/>
      <c r="E9" s="484"/>
      <c r="F9" s="484"/>
      <c r="G9" s="484"/>
      <c r="H9" s="484"/>
    </row>
    <row r="10" spans="1:8" ht="20.25" x14ac:dyDescent="0.3">
      <c r="A10" s="5"/>
      <c r="B10" s="5"/>
      <c r="C10" s="5"/>
      <c r="D10" s="5"/>
      <c r="E10" s="5"/>
      <c r="F10" s="5"/>
      <c r="G10" s="5"/>
      <c r="H10" s="5"/>
    </row>
    <row r="11" spans="1:8" ht="15.75" thickBot="1" x14ac:dyDescent="0.25">
      <c r="B11" s="6" t="s">
        <v>8</v>
      </c>
      <c r="F11" s="7"/>
      <c r="G11" s="7"/>
    </row>
    <row r="12" spans="1:8" ht="117" customHeight="1" thickBot="1" x14ac:dyDescent="0.25">
      <c r="A12" s="8" t="s">
        <v>9</v>
      </c>
      <c r="B12" s="9" t="s">
        <v>10</v>
      </c>
      <c r="C12" s="9" t="s">
        <v>11</v>
      </c>
      <c r="D12" s="10" t="s">
        <v>12</v>
      </c>
      <c r="E12" s="10" t="s">
        <v>13</v>
      </c>
      <c r="F12" s="10" t="s">
        <v>14</v>
      </c>
      <c r="G12" s="10" t="s">
        <v>15</v>
      </c>
      <c r="H12" s="11" t="s">
        <v>16</v>
      </c>
    </row>
    <row r="13" spans="1:8" s="12" customFormat="1" ht="18.75" thickBot="1" x14ac:dyDescent="0.3">
      <c r="A13" s="467" t="s">
        <v>17</v>
      </c>
      <c r="B13" s="468"/>
      <c r="C13" s="468"/>
      <c r="D13" s="468"/>
      <c r="E13" s="468"/>
      <c r="F13" s="468"/>
      <c r="G13" s="468"/>
      <c r="H13" s="469"/>
    </row>
    <row r="14" spans="1:8" s="12" customFormat="1" ht="31.5" x14ac:dyDescent="0.2">
      <c r="A14" s="13">
        <v>1</v>
      </c>
      <c r="B14" s="14" t="s">
        <v>18</v>
      </c>
      <c r="C14" s="15" t="s">
        <v>19</v>
      </c>
      <c r="D14" s="16">
        <v>4918</v>
      </c>
      <c r="E14" s="17" t="s">
        <v>20</v>
      </c>
      <c r="F14" s="15" t="s">
        <v>21</v>
      </c>
      <c r="G14" s="18">
        <v>43836</v>
      </c>
      <c r="H14" s="19">
        <v>44185</v>
      </c>
    </row>
    <row r="15" spans="1:8" s="12" customFormat="1" ht="31.5" x14ac:dyDescent="0.2">
      <c r="A15" s="20">
        <v>2</v>
      </c>
      <c r="B15" s="21" t="s">
        <v>22</v>
      </c>
      <c r="C15" s="22" t="s">
        <v>23</v>
      </c>
      <c r="D15" s="23">
        <v>70428</v>
      </c>
      <c r="E15" s="24" t="s">
        <v>20</v>
      </c>
      <c r="F15" s="22" t="s">
        <v>21</v>
      </c>
      <c r="G15" s="25">
        <v>43836</v>
      </c>
      <c r="H15" s="26">
        <v>44185</v>
      </c>
    </row>
    <row r="16" spans="1:8" s="12" customFormat="1" ht="31.5" x14ac:dyDescent="0.2">
      <c r="A16" s="27">
        <v>3</v>
      </c>
      <c r="B16" s="28" t="s">
        <v>24</v>
      </c>
      <c r="C16" s="22" t="s">
        <v>25</v>
      </c>
      <c r="D16" s="23">
        <v>6916</v>
      </c>
      <c r="E16" s="24" t="s">
        <v>20</v>
      </c>
      <c r="F16" s="22" t="s">
        <v>21</v>
      </c>
      <c r="G16" s="25">
        <v>43836</v>
      </c>
      <c r="H16" s="26">
        <v>44185</v>
      </c>
    </row>
    <row r="17" spans="1:8" s="12" customFormat="1" ht="31.5" x14ac:dyDescent="0.2">
      <c r="A17" s="20">
        <v>4</v>
      </c>
      <c r="B17" s="28" t="s">
        <v>26</v>
      </c>
      <c r="C17" s="22" t="s">
        <v>27</v>
      </c>
      <c r="D17" s="23">
        <v>144</v>
      </c>
      <c r="E17" s="24" t="s">
        <v>20</v>
      </c>
      <c r="F17" s="22" t="s">
        <v>21</v>
      </c>
      <c r="G17" s="25">
        <v>43836</v>
      </c>
      <c r="H17" s="26">
        <v>44185</v>
      </c>
    </row>
    <row r="18" spans="1:8" s="12" customFormat="1" ht="31.5" x14ac:dyDescent="0.2">
      <c r="A18" s="27">
        <v>5</v>
      </c>
      <c r="B18" s="28" t="s">
        <v>28</v>
      </c>
      <c r="C18" s="22" t="s">
        <v>29</v>
      </c>
      <c r="D18" s="23">
        <v>10301</v>
      </c>
      <c r="E18" s="24" t="s">
        <v>20</v>
      </c>
      <c r="F18" s="22" t="s">
        <v>21</v>
      </c>
      <c r="G18" s="25">
        <v>43836</v>
      </c>
      <c r="H18" s="26">
        <v>44185</v>
      </c>
    </row>
    <row r="19" spans="1:8" s="12" customFormat="1" ht="31.5" x14ac:dyDescent="0.2">
      <c r="A19" s="20">
        <v>6</v>
      </c>
      <c r="B19" s="28" t="s">
        <v>30</v>
      </c>
      <c r="C19" s="22" t="s">
        <v>31</v>
      </c>
      <c r="D19" s="23">
        <v>186</v>
      </c>
      <c r="E19" s="24" t="s">
        <v>20</v>
      </c>
      <c r="F19" s="22" t="s">
        <v>21</v>
      </c>
      <c r="G19" s="25">
        <v>43836</v>
      </c>
      <c r="H19" s="26">
        <v>44185</v>
      </c>
    </row>
    <row r="20" spans="1:8" s="12" customFormat="1" ht="31.5" x14ac:dyDescent="0.2">
      <c r="A20" s="27">
        <v>7</v>
      </c>
      <c r="B20" s="28" t="s">
        <v>32</v>
      </c>
      <c r="C20" s="22" t="s">
        <v>33</v>
      </c>
      <c r="D20" s="23">
        <v>5126</v>
      </c>
      <c r="E20" s="24" t="s">
        <v>20</v>
      </c>
      <c r="F20" s="22" t="s">
        <v>21</v>
      </c>
      <c r="G20" s="25">
        <v>43836</v>
      </c>
      <c r="H20" s="26">
        <v>44185</v>
      </c>
    </row>
    <row r="21" spans="1:8" s="12" customFormat="1" ht="31.5" x14ac:dyDescent="0.2">
      <c r="A21" s="20">
        <v>8</v>
      </c>
      <c r="B21" s="28" t="s">
        <v>34</v>
      </c>
      <c r="C21" s="22" t="s">
        <v>35</v>
      </c>
      <c r="D21" s="23">
        <v>27815</v>
      </c>
      <c r="E21" s="24" t="s">
        <v>20</v>
      </c>
      <c r="F21" s="22" t="s">
        <v>21</v>
      </c>
      <c r="G21" s="25">
        <v>43836</v>
      </c>
      <c r="H21" s="26">
        <v>44185</v>
      </c>
    </row>
    <row r="22" spans="1:8" s="12" customFormat="1" ht="32.25" thickBot="1" x14ac:dyDescent="0.25">
      <c r="A22" s="29">
        <v>9</v>
      </c>
      <c r="B22" s="30" t="s">
        <v>36</v>
      </c>
      <c r="C22" s="31" t="s">
        <v>37</v>
      </c>
      <c r="D22" s="32">
        <v>4202</v>
      </c>
      <c r="E22" s="33" t="s">
        <v>20</v>
      </c>
      <c r="F22" s="31" t="s">
        <v>21</v>
      </c>
      <c r="G22" s="34">
        <v>43836</v>
      </c>
      <c r="H22" s="35">
        <v>44185</v>
      </c>
    </row>
    <row r="23" spans="1:8" s="12" customFormat="1" ht="31.5" x14ac:dyDescent="0.2">
      <c r="A23" s="36">
        <v>10</v>
      </c>
      <c r="B23" s="37" t="s">
        <v>38</v>
      </c>
      <c r="C23" s="38" t="s">
        <v>39</v>
      </c>
      <c r="D23" s="39">
        <v>4957</v>
      </c>
      <c r="E23" s="40" t="s">
        <v>20</v>
      </c>
      <c r="F23" s="38" t="s">
        <v>21</v>
      </c>
      <c r="G23" s="41">
        <v>43836</v>
      </c>
      <c r="H23" s="42">
        <v>44185</v>
      </c>
    </row>
    <row r="24" spans="1:8" s="12" customFormat="1" ht="31.5" x14ac:dyDescent="0.2">
      <c r="A24" s="27">
        <v>11</v>
      </c>
      <c r="B24" s="28" t="s">
        <v>40</v>
      </c>
      <c r="C24" s="22" t="s">
        <v>41</v>
      </c>
      <c r="D24" s="23">
        <v>4706</v>
      </c>
      <c r="E24" s="24" t="s">
        <v>20</v>
      </c>
      <c r="F24" s="22" t="s">
        <v>21</v>
      </c>
      <c r="G24" s="25">
        <v>43836</v>
      </c>
      <c r="H24" s="26">
        <v>44185</v>
      </c>
    </row>
    <row r="25" spans="1:8" s="12" customFormat="1" ht="31.5" x14ac:dyDescent="0.2">
      <c r="A25" s="20">
        <v>12</v>
      </c>
      <c r="B25" s="28" t="s">
        <v>42</v>
      </c>
      <c r="C25" s="22" t="s">
        <v>43</v>
      </c>
      <c r="D25" s="23">
        <v>15461</v>
      </c>
      <c r="E25" s="24" t="s">
        <v>20</v>
      </c>
      <c r="F25" s="22" t="s">
        <v>21</v>
      </c>
      <c r="G25" s="25">
        <v>43836</v>
      </c>
      <c r="H25" s="26">
        <v>44185</v>
      </c>
    </row>
    <row r="26" spans="1:8" s="12" customFormat="1" ht="31.5" x14ac:dyDescent="0.2">
      <c r="A26" s="27">
        <v>13</v>
      </c>
      <c r="B26" s="28" t="s">
        <v>44</v>
      </c>
      <c r="C26" s="22" t="s">
        <v>45</v>
      </c>
      <c r="D26" s="23">
        <v>840</v>
      </c>
      <c r="E26" s="24" t="s">
        <v>20</v>
      </c>
      <c r="F26" s="22" t="s">
        <v>21</v>
      </c>
      <c r="G26" s="25">
        <v>43836</v>
      </c>
      <c r="H26" s="26">
        <v>44185</v>
      </c>
    </row>
    <row r="27" spans="1:8" s="12" customFormat="1" ht="31.5" x14ac:dyDescent="0.2">
      <c r="A27" s="36">
        <v>14</v>
      </c>
      <c r="B27" s="37" t="s">
        <v>46</v>
      </c>
      <c r="C27" s="38" t="s">
        <v>47</v>
      </c>
      <c r="D27" s="39">
        <v>840</v>
      </c>
      <c r="E27" s="40" t="s">
        <v>20</v>
      </c>
      <c r="F27" s="38" t="s">
        <v>21</v>
      </c>
      <c r="G27" s="41">
        <v>43836</v>
      </c>
      <c r="H27" s="42">
        <v>44185</v>
      </c>
    </row>
    <row r="28" spans="1:8" s="12" customFormat="1" ht="31.5" x14ac:dyDescent="0.2">
      <c r="A28" s="27">
        <v>15</v>
      </c>
      <c r="B28" s="28" t="s">
        <v>48</v>
      </c>
      <c r="C28" s="22" t="s">
        <v>49</v>
      </c>
      <c r="D28" s="23">
        <v>5378</v>
      </c>
      <c r="E28" s="24" t="s">
        <v>20</v>
      </c>
      <c r="F28" s="22" t="s">
        <v>21</v>
      </c>
      <c r="G28" s="25">
        <v>43836</v>
      </c>
      <c r="H28" s="26">
        <v>44185</v>
      </c>
    </row>
    <row r="29" spans="1:8" s="12" customFormat="1" ht="31.5" x14ac:dyDescent="0.2">
      <c r="A29" s="20">
        <v>16</v>
      </c>
      <c r="B29" s="28" t="s">
        <v>50</v>
      </c>
      <c r="C29" s="22" t="s">
        <v>51</v>
      </c>
      <c r="D29" s="23">
        <v>14286</v>
      </c>
      <c r="E29" s="24" t="s">
        <v>20</v>
      </c>
      <c r="F29" s="22" t="s">
        <v>21</v>
      </c>
      <c r="G29" s="25">
        <v>43892</v>
      </c>
      <c r="H29" s="26">
        <v>44074</v>
      </c>
    </row>
    <row r="30" spans="1:8" s="12" customFormat="1" ht="31.5" x14ac:dyDescent="0.2">
      <c r="A30" s="27">
        <v>17</v>
      </c>
      <c r="B30" s="28" t="s">
        <v>52</v>
      </c>
      <c r="C30" s="22"/>
      <c r="D30" s="23">
        <v>1000</v>
      </c>
      <c r="E30" s="24" t="s">
        <v>20</v>
      </c>
      <c r="F30" s="22" t="s">
        <v>21</v>
      </c>
      <c r="G30" s="25">
        <v>43836</v>
      </c>
      <c r="H30" s="26">
        <v>44185</v>
      </c>
    </row>
    <row r="31" spans="1:8" s="12" customFormat="1" ht="31.5" x14ac:dyDescent="0.2">
      <c r="A31" s="27">
        <v>18</v>
      </c>
      <c r="B31" s="28" t="s">
        <v>53</v>
      </c>
      <c r="C31" s="22" t="s">
        <v>54</v>
      </c>
      <c r="D31" s="23">
        <v>261</v>
      </c>
      <c r="E31" s="24" t="s">
        <v>20</v>
      </c>
      <c r="F31" s="22" t="s">
        <v>21</v>
      </c>
      <c r="G31" s="25">
        <v>43836</v>
      </c>
      <c r="H31" s="26">
        <v>44185</v>
      </c>
    </row>
    <row r="32" spans="1:8" s="12" customFormat="1" ht="31.5" x14ac:dyDescent="0.2">
      <c r="A32" s="20">
        <v>19</v>
      </c>
      <c r="B32" s="28" t="s">
        <v>55</v>
      </c>
      <c r="C32" s="22" t="s">
        <v>56</v>
      </c>
      <c r="D32" s="23">
        <v>3361</v>
      </c>
      <c r="E32" s="24" t="s">
        <v>20</v>
      </c>
      <c r="F32" s="22" t="s">
        <v>21</v>
      </c>
      <c r="G32" s="25">
        <v>43836</v>
      </c>
      <c r="H32" s="26">
        <v>44185</v>
      </c>
    </row>
    <row r="33" spans="1:8" s="12" customFormat="1" ht="31.5" x14ac:dyDescent="0.2">
      <c r="A33" s="27">
        <v>20</v>
      </c>
      <c r="B33" s="28" t="s">
        <v>57</v>
      </c>
      <c r="C33" s="22" t="s">
        <v>58</v>
      </c>
      <c r="D33" s="23">
        <v>25210</v>
      </c>
      <c r="E33" s="24" t="s">
        <v>20</v>
      </c>
      <c r="F33" s="22" t="s">
        <v>21</v>
      </c>
      <c r="G33" s="25">
        <v>43836</v>
      </c>
      <c r="H33" s="26">
        <v>44195</v>
      </c>
    </row>
    <row r="34" spans="1:8" s="12" customFormat="1" ht="31.5" x14ac:dyDescent="0.2">
      <c r="A34" s="20">
        <v>21</v>
      </c>
      <c r="B34" s="28" t="s">
        <v>59</v>
      </c>
      <c r="C34" s="22" t="s">
        <v>60</v>
      </c>
      <c r="D34" s="23">
        <v>1008</v>
      </c>
      <c r="E34" s="24" t="s">
        <v>20</v>
      </c>
      <c r="F34" s="22" t="s">
        <v>21</v>
      </c>
      <c r="G34" s="25">
        <v>43836</v>
      </c>
      <c r="H34" s="26">
        <v>44185</v>
      </c>
    </row>
    <row r="35" spans="1:8" s="12" customFormat="1" ht="31.5" x14ac:dyDescent="0.2">
      <c r="A35" s="27">
        <v>22</v>
      </c>
      <c r="B35" s="43" t="s">
        <v>61</v>
      </c>
      <c r="C35" s="44" t="s">
        <v>62</v>
      </c>
      <c r="D35" s="45">
        <v>5378</v>
      </c>
      <c r="E35" s="24" t="s">
        <v>20</v>
      </c>
      <c r="F35" s="22" t="s">
        <v>21</v>
      </c>
      <c r="G35" s="25">
        <v>43836</v>
      </c>
      <c r="H35" s="26">
        <v>44185</v>
      </c>
    </row>
    <row r="36" spans="1:8" s="12" customFormat="1" ht="31.5" x14ac:dyDescent="0.2">
      <c r="A36" s="20">
        <v>23</v>
      </c>
      <c r="B36" s="28" t="s">
        <v>63</v>
      </c>
      <c r="C36" s="22" t="s">
        <v>64</v>
      </c>
      <c r="D36" s="23">
        <v>1008</v>
      </c>
      <c r="E36" s="24" t="s">
        <v>20</v>
      </c>
      <c r="F36" s="22" t="s">
        <v>21</v>
      </c>
      <c r="G36" s="25">
        <v>43836</v>
      </c>
      <c r="H36" s="26">
        <v>44185</v>
      </c>
    </row>
    <row r="37" spans="1:8" s="12" customFormat="1" ht="31.5" x14ac:dyDescent="0.2">
      <c r="A37" s="27">
        <v>24</v>
      </c>
      <c r="B37" s="28" t="s">
        <v>65</v>
      </c>
      <c r="C37" s="22" t="s">
        <v>66</v>
      </c>
      <c r="D37" s="23">
        <v>4202</v>
      </c>
      <c r="E37" s="24" t="s">
        <v>20</v>
      </c>
      <c r="F37" s="22" t="s">
        <v>21</v>
      </c>
      <c r="G37" s="25">
        <v>43892</v>
      </c>
      <c r="H37" s="26">
        <v>44074</v>
      </c>
    </row>
    <row r="38" spans="1:8" s="12" customFormat="1" ht="32.25" thickBot="1" x14ac:dyDescent="0.25">
      <c r="A38" s="46">
        <v>25</v>
      </c>
      <c r="B38" s="30" t="s">
        <v>67</v>
      </c>
      <c r="C38" s="31"/>
      <c r="D38" s="32">
        <v>14200</v>
      </c>
      <c r="E38" s="33" t="s">
        <v>20</v>
      </c>
      <c r="F38" s="31" t="s">
        <v>21</v>
      </c>
      <c r="G38" s="34">
        <v>43920</v>
      </c>
      <c r="H38" s="35">
        <v>43981</v>
      </c>
    </row>
    <row r="39" spans="1:8" s="12" customFormat="1" ht="31.5" x14ac:dyDescent="0.2">
      <c r="A39" s="47">
        <v>26</v>
      </c>
      <c r="B39" s="48" t="s">
        <v>68</v>
      </c>
      <c r="C39" s="15" t="s">
        <v>69</v>
      </c>
      <c r="D39" s="16">
        <v>4800</v>
      </c>
      <c r="E39" s="49" t="s">
        <v>20</v>
      </c>
      <c r="F39" s="50" t="s">
        <v>21</v>
      </c>
      <c r="G39" s="18">
        <v>43892</v>
      </c>
      <c r="H39" s="19">
        <v>44074</v>
      </c>
    </row>
    <row r="40" spans="1:8" s="12" customFormat="1" ht="31.5" x14ac:dyDescent="0.2">
      <c r="A40" s="20">
        <v>27</v>
      </c>
      <c r="B40" s="28" t="s">
        <v>70</v>
      </c>
      <c r="C40" s="22" t="s">
        <v>71</v>
      </c>
      <c r="D40" s="23">
        <v>6075</v>
      </c>
      <c r="E40" s="40" t="s">
        <v>20</v>
      </c>
      <c r="F40" s="38" t="s">
        <v>21</v>
      </c>
      <c r="G40" s="41">
        <v>43836</v>
      </c>
      <c r="H40" s="42">
        <v>44185</v>
      </c>
    </row>
    <row r="41" spans="1:8" s="12" customFormat="1" ht="31.5" x14ac:dyDescent="0.2">
      <c r="A41" s="27">
        <v>28</v>
      </c>
      <c r="B41" s="51" t="s">
        <v>72</v>
      </c>
      <c r="C41" s="52" t="s">
        <v>73</v>
      </c>
      <c r="D41" s="53">
        <v>2880</v>
      </c>
      <c r="E41" s="54" t="s">
        <v>20</v>
      </c>
      <c r="F41" s="52" t="s">
        <v>21</v>
      </c>
      <c r="G41" s="55">
        <v>43836</v>
      </c>
      <c r="H41" s="56">
        <v>43850</v>
      </c>
    </row>
    <row r="42" spans="1:8" s="12" customFormat="1" ht="31.5" x14ac:dyDescent="0.2">
      <c r="A42" s="20">
        <v>29</v>
      </c>
      <c r="B42" s="28" t="s">
        <v>74</v>
      </c>
      <c r="C42" s="22" t="s">
        <v>75</v>
      </c>
      <c r="D42" s="23">
        <v>1092</v>
      </c>
      <c r="E42" s="24" t="s">
        <v>20</v>
      </c>
      <c r="F42" s="22" t="s">
        <v>21</v>
      </c>
      <c r="G42" s="25">
        <v>43836</v>
      </c>
      <c r="H42" s="26">
        <v>43850</v>
      </c>
    </row>
    <row r="43" spans="1:8" s="12" customFormat="1" ht="31.5" x14ac:dyDescent="0.2">
      <c r="A43" s="27">
        <v>30</v>
      </c>
      <c r="B43" s="37" t="s">
        <v>76</v>
      </c>
      <c r="C43" s="38" t="s">
        <v>77</v>
      </c>
      <c r="D43" s="39">
        <v>480</v>
      </c>
      <c r="E43" s="40" t="s">
        <v>20</v>
      </c>
      <c r="F43" s="38" t="s">
        <v>21</v>
      </c>
      <c r="G43" s="41">
        <v>43892</v>
      </c>
      <c r="H43" s="42">
        <v>44058</v>
      </c>
    </row>
    <row r="44" spans="1:8" s="12" customFormat="1" ht="31.5" x14ac:dyDescent="0.2">
      <c r="A44" s="20">
        <v>31</v>
      </c>
      <c r="B44" s="28" t="s">
        <v>78</v>
      </c>
      <c r="C44" s="22" t="s">
        <v>79</v>
      </c>
      <c r="D44" s="23">
        <v>960</v>
      </c>
      <c r="E44" s="24" t="s">
        <v>20</v>
      </c>
      <c r="F44" s="22" t="s">
        <v>21</v>
      </c>
      <c r="G44" s="55">
        <v>43836</v>
      </c>
      <c r="H44" s="56">
        <v>43850</v>
      </c>
    </row>
    <row r="45" spans="1:8" s="12" customFormat="1" ht="31.5" x14ac:dyDescent="0.2">
      <c r="A45" s="27">
        <v>32</v>
      </c>
      <c r="B45" s="28" t="s">
        <v>80</v>
      </c>
      <c r="C45" s="22" t="s">
        <v>79</v>
      </c>
      <c r="D45" s="23">
        <v>624</v>
      </c>
      <c r="E45" s="24" t="s">
        <v>20</v>
      </c>
      <c r="F45" s="22" t="s">
        <v>21</v>
      </c>
      <c r="G45" s="25">
        <v>43836</v>
      </c>
      <c r="H45" s="26">
        <v>43850</v>
      </c>
    </row>
    <row r="46" spans="1:8" s="12" customFormat="1" ht="31.5" x14ac:dyDescent="0.2">
      <c r="A46" s="20">
        <v>33</v>
      </c>
      <c r="B46" s="28" t="s">
        <v>81</v>
      </c>
      <c r="C46" s="22" t="s">
        <v>82</v>
      </c>
      <c r="D46" s="23">
        <v>19248</v>
      </c>
      <c r="E46" s="24" t="s">
        <v>20</v>
      </c>
      <c r="F46" s="22" t="s">
        <v>21</v>
      </c>
      <c r="G46" s="25">
        <v>43836</v>
      </c>
      <c r="H46" s="26">
        <v>43850</v>
      </c>
    </row>
    <row r="47" spans="1:8" s="12" customFormat="1" ht="31.5" x14ac:dyDescent="0.2">
      <c r="A47" s="27">
        <v>34</v>
      </c>
      <c r="B47" s="28" t="s">
        <v>83</v>
      </c>
      <c r="C47" s="22" t="s">
        <v>77</v>
      </c>
      <c r="D47" s="23">
        <v>8411</v>
      </c>
      <c r="E47" s="24" t="s">
        <v>20</v>
      </c>
      <c r="F47" s="22" t="s">
        <v>21</v>
      </c>
      <c r="G47" s="25">
        <v>43836</v>
      </c>
      <c r="H47" s="26">
        <v>43850</v>
      </c>
    </row>
    <row r="48" spans="1:8" s="12" customFormat="1" ht="31.5" x14ac:dyDescent="0.2">
      <c r="A48" s="20">
        <v>35</v>
      </c>
      <c r="B48" s="28" t="s">
        <v>84</v>
      </c>
      <c r="C48" s="22" t="s">
        <v>79</v>
      </c>
      <c r="D48" s="23">
        <v>1356</v>
      </c>
      <c r="E48" s="24" t="s">
        <v>20</v>
      </c>
      <c r="F48" s="22" t="s">
        <v>21</v>
      </c>
      <c r="G48" s="25">
        <v>43836</v>
      </c>
      <c r="H48" s="26">
        <v>43850</v>
      </c>
    </row>
    <row r="49" spans="1:8" s="12" customFormat="1" ht="31.5" x14ac:dyDescent="0.2">
      <c r="A49" s="27">
        <v>36</v>
      </c>
      <c r="B49" s="28" t="s">
        <v>85</v>
      </c>
      <c r="C49" s="22" t="s">
        <v>86</v>
      </c>
      <c r="D49" s="23">
        <v>26448</v>
      </c>
      <c r="E49" s="24" t="s">
        <v>20</v>
      </c>
      <c r="F49" s="22" t="s">
        <v>21</v>
      </c>
      <c r="G49" s="25">
        <v>43836</v>
      </c>
      <c r="H49" s="26">
        <v>43850</v>
      </c>
    </row>
    <row r="50" spans="1:8" s="12" customFormat="1" ht="31.5" x14ac:dyDescent="0.2">
      <c r="A50" s="20">
        <v>37</v>
      </c>
      <c r="B50" s="28" t="s">
        <v>87</v>
      </c>
      <c r="C50" s="22" t="s">
        <v>88</v>
      </c>
      <c r="D50" s="23">
        <v>4800</v>
      </c>
      <c r="E50" s="24" t="s">
        <v>20</v>
      </c>
      <c r="F50" s="22" t="s">
        <v>21</v>
      </c>
      <c r="G50" s="25">
        <v>43836</v>
      </c>
      <c r="H50" s="26">
        <v>43850</v>
      </c>
    </row>
    <row r="51" spans="1:8" s="12" customFormat="1" ht="31.5" x14ac:dyDescent="0.2">
      <c r="A51" s="27">
        <v>38</v>
      </c>
      <c r="B51" s="28" t="s">
        <v>89</v>
      </c>
      <c r="C51" s="22" t="s">
        <v>90</v>
      </c>
      <c r="D51" s="23">
        <v>9600</v>
      </c>
      <c r="E51" s="24" t="s">
        <v>20</v>
      </c>
      <c r="F51" s="22" t="s">
        <v>21</v>
      </c>
      <c r="G51" s="25">
        <v>43892</v>
      </c>
      <c r="H51" s="26">
        <v>44074</v>
      </c>
    </row>
    <row r="52" spans="1:8" s="12" customFormat="1" ht="32.25" thickBot="1" x14ac:dyDescent="0.25">
      <c r="A52" s="46">
        <v>39</v>
      </c>
      <c r="B52" s="30" t="s">
        <v>91</v>
      </c>
      <c r="C52" s="31" t="s">
        <v>92</v>
      </c>
      <c r="D52" s="32">
        <v>35007</v>
      </c>
      <c r="E52" s="33" t="s">
        <v>20</v>
      </c>
      <c r="F52" s="31" t="s">
        <v>21</v>
      </c>
      <c r="G52" s="34">
        <v>43836</v>
      </c>
      <c r="H52" s="35">
        <v>43951</v>
      </c>
    </row>
    <row r="53" spans="1:8" s="12" customFormat="1" ht="31.5" x14ac:dyDescent="0.2">
      <c r="A53" s="47">
        <v>40</v>
      </c>
      <c r="B53" s="57" t="s">
        <v>93</v>
      </c>
      <c r="C53" s="50" t="s">
        <v>94</v>
      </c>
      <c r="D53" s="58">
        <v>12101</v>
      </c>
      <c r="E53" s="49" t="s">
        <v>20</v>
      </c>
      <c r="F53" s="50" t="s">
        <v>21</v>
      </c>
      <c r="G53" s="18">
        <v>43836</v>
      </c>
      <c r="H53" s="19">
        <v>43850</v>
      </c>
    </row>
    <row r="54" spans="1:8" s="12" customFormat="1" ht="31.5" x14ac:dyDescent="0.2">
      <c r="A54" s="20">
        <v>41</v>
      </c>
      <c r="B54" s="28" t="s">
        <v>95</v>
      </c>
      <c r="C54" s="22" t="s">
        <v>94</v>
      </c>
      <c r="D54" s="23">
        <v>9682</v>
      </c>
      <c r="E54" s="24" t="s">
        <v>20</v>
      </c>
      <c r="F54" s="22" t="s">
        <v>21</v>
      </c>
      <c r="G54" s="25">
        <v>43836</v>
      </c>
      <c r="H54" s="26">
        <v>43850</v>
      </c>
    </row>
    <row r="55" spans="1:8" s="12" customFormat="1" ht="31.5" x14ac:dyDescent="0.2">
      <c r="A55" s="27">
        <v>42</v>
      </c>
      <c r="B55" s="37" t="s">
        <v>96</v>
      </c>
      <c r="C55" s="38" t="s">
        <v>79</v>
      </c>
      <c r="D55" s="39">
        <v>968</v>
      </c>
      <c r="E55" s="40" t="s">
        <v>20</v>
      </c>
      <c r="F55" s="38" t="s">
        <v>21</v>
      </c>
      <c r="G55" s="55">
        <v>43836</v>
      </c>
      <c r="H55" s="56">
        <v>43850</v>
      </c>
    </row>
    <row r="56" spans="1:8" s="12" customFormat="1" ht="31.5" x14ac:dyDescent="0.2">
      <c r="A56" s="20">
        <v>43</v>
      </c>
      <c r="B56" s="43" t="s">
        <v>97</v>
      </c>
      <c r="C56" s="44" t="s">
        <v>94</v>
      </c>
      <c r="D56" s="45">
        <v>360</v>
      </c>
      <c r="E56" s="59" t="s">
        <v>20</v>
      </c>
      <c r="F56" s="44" t="s">
        <v>21</v>
      </c>
      <c r="G56" s="60">
        <v>43836</v>
      </c>
      <c r="H56" s="61">
        <v>43850</v>
      </c>
    </row>
    <row r="57" spans="1:8" s="12" customFormat="1" ht="31.5" x14ac:dyDescent="0.2">
      <c r="A57" s="27">
        <v>44</v>
      </c>
      <c r="B57" s="43" t="s">
        <v>98</v>
      </c>
      <c r="C57" s="22" t="s">
        <v>94</v>
      </c>
      <c r="D57" s="45">
        <v>9504</v>
      </c>
      <c r="E57" s="59" t="s">
        <v>20</v>
      </c>
      <c r="F57" s="44" t="s">
        <v>21</v>
      </c>
      <c r="G57" s="25">
        <v>43836</v>
      </c>
      <c r="H57" s="26">
        <v>43850</v>
      </c>
    </row>
    <row r="58" spans="1:8" s="12" customFormat="1" ht="31.5" x14ac:dyDescent="0.2">
      <c r="A58" s="20">
        <v>45</v>
      </c>
      <c r="B58" s="28" t="s">
        <v>99</v>
      </c>
      <c r="C58" s="22" t="s">
        <v>94</v>
      </c>
      <c r="D58" s="23">
        <v>9447</v>
      </c>
      <c r="E58" s="24" t="s">
        <v>20</v>
      </c>
      <c r="F58" s="22" t="s">
        <v>21</v>
      </c>
      <c r="G58" s="25">
        <v>43836</v>
      </c>
      <c r="H58" s="26">
        <v>43850</v>
      </c>
    </row>
    <row r="59" spans="1:8" s="12" customFormat="1" ht="31.5" x14ac:dyDescent="0.2">
      <c r="A59" s="27">
        <v>46</v>
      </c>
      <c r="B59" s="51" t="s">
        <v>100</v>
      </c>
      <c r="C59" s="38" t="s">
        <v>75</v>
      </c>
      <c r="D59" s="53">
        <v>216</v>
      </c>
      <c r="E59" s="54" t="s">
        <v>20</v>
      </c>
      <c r="F59" s="52" t="s">
        <v>21</v>
      </c>
      <c r="G59" s="41">
        <v>43836</v>
      </c>
      <c r="H59" s="42">
        <v>44185</v>
      </c>
    </row>
    <row r="60" spans="1:8" s="12" customFormat="1" ht="31.5" x14ac:dyDescent="0.2">
      <c r="A60" s="20">
        <v>47</v>
      </c>
      <c r="B60" s="43" t="s">
        <v>101</v>
      </c>
      <c r="C60" s="22" t="s">
        <v>94</v>
      </c>
      <c r="D60" s="45">
        <v>960</v>
      </c>
      <c r="E60" s="59" t="s">
        <v>20</v>
      </c>
      <c r="F60" s="44" t="s">
        <v>21</v>
      </c>
      <c r="G60" s="25">
        <v>43836</v>
      </c>
      <c r="H60" s="26">
        <v>43855</v>
      </c>
    </row>
    <row r="61" spans="1:8" s="12" customFormat="1" ht="31.5" x14ac:dyDescent="0.2">
      <c r="A61" s="27">
        <v>48</v>
      </c>
      <c r="B61" s="28" t="s">
        <v>102</v>
      </c>
      <c r="C61" s="22" t="s">
        <v>103</v>
      </c>
      <c r="D61" s="23">
        <v>18144</v>
      </c>
      <c r="E61" s="24" t="s">
        <v>20</v>
      </c>
      <c r="F61" s="22" t="s">
        <v>21</v>
      </c>
      <c r="G61" s="25">
        <v>43836</v>
      </c>
      <c r="H61" s="26">
        <v>44185</v>
      </c>
    </row>
    <row r="62" spans="1:8" s="12" customFormat="1" ht="31.5" x14ac:dyDescent="0.2">
      <c r="A62" s="27">
        <v>49</v>
      </c>
      <c r="B62" s="28" t="s">
        <v>104</v>
      </c>
      <c r="C62" s="22" t="s">
        <v>105</v>
      </c>
      <c r="D62" s="23">
        <v>22407</v>
      </c>
      <c r="E62" s="24" t="s">
        <v>20</v>
      </c>
      <c r="F62" s="22" t="s">
        <v>21</v>
      </c>
      <c r="G62" s="25">
        <v>43991</v>
      </c>
      <c r="H62" s="26">
        <v>44104</v>
      </c>
    </row>
    <row r="63" spans="1:8" s="12" customFormat="1" ht="31.5" x14ac:dyDescent="0.2">
      <c r="A63" s="20">
        <v>50</v>
      </c>
      <c r="B63" s="28" t="s">
        <v>106</v>
      </c>
      <c r="C63" s="22"/>
      <c r="D63" s="23">
        <v>6720</v>
      </c>
      <c r="E63" s="24" t="s">
        <v>20</v>
      </c>
      <c r="F63" s="22" t="s">
        <v>21</v>
      </c>
      <c r="G63" s="25">
        <v>43892</v>
      </c>
      <c r="H63" s="26">
        <v>43997</v>
      </c>
    </row>
    <row r="64" spans="1:8" s="12" customFormat="1" ht="31.5" x14ac:dyDescent="0.2">
      <c r="A64" s="27">
        <v>51</v>
      </c>
      <c r="B64" s="28" t="s">
        <v>107</v>
      </c>
      <c r="C64" s="22" t="s">
        <v>108</v>
      </c>
      <c r="D64" s="23">
        <v>17040</v>
      </c>
      <c r="E64" s="24" t="s">
        <v>20</v>
      </c>
      <c r="F64" s="22" t="s">
        <v>21</v>
      </c>
      <c r="G64" s="25">
        <v>43891</v>
      </c>
      <c r="H64" s="26">
        <v>44165</v>
      </c>
    </row>
    <row r="65" spans="1:11" s="12" customFormat="1" ht="31.5" x14ac:dyDescent="0.2">
      <c r="A65" s="20">
        <v>52</v>
      </c>
      <c r="B65" s="28" t="s">
        <v>109</v>
      </c>
      <c r="C65" s="22" t="s">
        <v>110</v>
      </c>
      <c r="D65" s="23">
        <v>6000</v>
      </c>
      <c r="E65" s="24" t="s">
        <v>20</v>
      </c>
      <c r="F65" s="22" t="s">
        <v>21</v>
      </c>
      <c r="G65" s="41">
        <v>43892</v>
      </c>
      <c r="H65" s="42">
        <v>44165</v>
      </c>
    </row>
    <row r="66" spans="1:11" s="12" customFormat="1" ht="31.5" x14ac:dyDescent="0.2">
      <c r="A66" s="27">
        <v>53</v>
      </c>
      <c r="B66" s="37" t="s">
        <v>111</v>
      </c>
      <c r="C66" s="38" t="s">
        <v>112</v>
      </c>
      <c r="D66" s="39">
        <v>31510</v>
      </c>
      <c r="E66" s="40" t="s">
        <v>20</v>
      </c>
      <c r="F66" s="38" t="s">
        <v>21</v>
      </c>
      <c r="G66" s="41">
        <v>43892</v>
      </c>
      <c r="H66" s="42">
        <v>44165</v>
      </c>
    </row>
    <row r="67" spans="1:11" s="12" customFormat="1" ht="32.25" thickBot="1" x14ac:dyDescent="0.25">
      <c r="A67" s="46">
        <v>54</v>
      </c>
      <c r="B67" s="30" t="s">
        <v>113</v>
      </c>
      <c r="C67" s="31" t="s">
        <v>114</v>
      </c>
      <c r="D67" s="32">
        <v>1166</v>
      </c>
      <c r="E67" s="33" t="s">
        <v>20</v>
      </c>
      <c r="F67" s="31" t="s">
        <v>21</v>
      </c>
      <c r="G67" s="34">
        <v>43836</v>
      </c>
      <c r="H67" s="35">
        <v>44195</v>
      </c>
    </row>
    <row r="68" spans="1:11" s="12" customFormat="1" ht="31.5" x14ac:dyDescent="0.2">
      <c r="A68" s="47">
        <v>55</v>
      </c>
      <c r="B68" s="57" t="s">
        <v>115</v>
      </c>
      <c r="C68" s="50" t="s">
        <v>114</v>
      </c>
      <c r="D68" s="58">
        <v>480</v>
      </c>
      <c r="E68" s="49" t="s">
        <v>20</v>
      </c>
      <c r="F68" s="50" t="s">
        <v>21</v>
      </c>
      <c r="G68" s="18">
        <v>43836</v>
      </c>
      <c r="H68" s="19">
        <v>44195</v>
      </c>
    </row>
    <row r="69" spans="1:11" s="12" customFormat="1" ht="31.5" x14ac:dyDescent="0.2">
      <c r="A69" s="62">
        <v>56</v>
      </c>
      <c r="B69" s="37" t="s">
        <v>116</v>
      </c>
      <c r="C69" s="38" t="s">
        <v>117</v>
      </c>
      <c r="D69" s="39">
        <v>6691</v>
      </c>
      <c r="E69" s="63" t="s">
        <v>20</v>
      </c>
      <c r="F69" s="22" t="s">
        <v>118</v>
      </c>
      <c r="G69" s="64">
        <v>43893</v>
      </c>
      <c r="H69" s="65">
        <v>44165</v>
      </c>
    </row>
    <row r="70" spans="1:11" s="12" customFormat="1" ht="31.5" x14ac:dyDescent="0.2">
      <c r="A70" s="62">
        <v>57</v>
      </c>
      <c r="B70" s="37" t="s">
        <v>119</v>
      </c>
      <c r="C70" s="38" t="s">
        <v>120</v>
      </c>
      <c r="D70" s="39">
        <v>8064</v>
      </c>
      <c r="E70" s="63" t="s">
        <v>20</v>
      </c>
      <c r="F70" s="22" t="s">
        <v>118</v>
      </c>
      <c r="G70" s="64">
        <v>43991</v>
      </c>
      <c r="H70" s="65">
        <v>44165</v>
      </c>
    </row>
    <row r="71" spans="1:11" s="12" customFormat="1" ht="31.5" x14ac:dyDescent="0.2">
      <c r="A71" s="62">
        <v>58</v>
      </c>
      <c r="B71" s="37" t="s">
        <v>121</v>
      </c>
      <c r="C71" s="38" t="s">
        <v>82</v>
      </c>
      <c r="D71" s="39">
        <v>2352</v>
      </c>
      <c r="E71" s="63" t="s">
        <v>20</v>
      </c>
      <c r="F71" s="22" t="s">
        <v>118</v>
      </c>
      <c r="G71" s="64">
        <v>43991</v>
      </c>
      <c r="H71" s="65">
        <v>44165</v>
      </c>
    </row>
    <row r="72" spans="1:11" s="12" customFormat="1" ht="31.5" x14ac:dyDescent="0.2">
      <c r="A72" s="62">
        <v>59</v>
      </c>
      <c r="B72" s="37" t="s">
        <v>122</v>
      </c>
      <c r="C72" s="38"/>
      <c r="D72" s="39">
        <v>18943</v>
      </c>
      <c r="E72" s="63" t="s">
        <v>20</v>
      </c>
      <c r="F72" s="22" t="s">
        <v>118</v>
      </c>
      <c r="G72" s="64">
        <v>43991</v>
      </c>
      <c r="H72" s="65">
        <v>44165</v>
      </c>
    </row>
    <row r="73" spans="1:11" s="12" customFormat="1" ht="31.5" x14ac:dyDescent="0.2">
      <c r="A73" s="62">
        <v>60</v>
      </c>
      <c r="B73" s="37" t="s">
        <v>123</v>
      </c>
      <c r="C73" s="22" t="s">
        <v>124</v>
      </c>
      <c r="D73" s="39">
        <v>68000</v>
      </c>
      <c r="E73" s="63" t="s">
        <v>20</v>
      </c>
      <c r="F73" s="22" t="s">
        <v>118</v>
      </c>
      <c r="G73" s="64">
        <v>43893</v>
      </c>
      <c r="H73" s="65">
        <v>44104</v>
      </c>
    </row>
    <row r="74" spans="1:11" s="12" customFormat="1" ht="31.5" x14ac:dyDescent="0.2">
      <c r="A74" s="62">
        <v>61</v>
      </c>
      <c r="B74" s="37" t="s">
        <v>125</v>
      </c>
      <c r="C74" s="38" t="s">
        <v>126</v>
      </c>
      <c r="D74" s="39">
        <v>23376</v>
      </c>
      <c r="E74" s="63" t="s">
        <v>20</v>
      </c>
      <c r="F74" s="22" t="s">
        <v>118</v>
      </c>
      <c r="G74" s="64">
        <v>43893</v>
      </c>
      <c r="H74" s="65">
        <v>44104</v>
      </c>
    </row>
    <row r="75" spans="1:11" ht="34.5" customHeight="1" x14ac:dyDescent="0.3">
      <c r="A75" s="62">
        <v>62</v>
      </c>
      <c r="B75" s="66" t="s">
        <v>127</v>
      </c>
      <c r="C75" s="63" t="s">
        <v>128</v>
      </c>
      <c r="D75" s="23">
        <v>0</v>
      </c>
      <c r="E75" s="63" t="s">
        <v>20</v>
      </c>
      <c r="F75" s="22" t="s">
        <v>118</v>
      </c>
      <c r="G75" s="64">
        <v>44075</v>
      </c>
      <c r="H75" s="65">
        <v>44104</v>
      </c>
      <c r="I75" s="5"/>
      <c r="J75" s="5"/>
      <c r="K75" s="5"/>
    </row>
    <row r="76" spans="1:11" ht="34.5" customHeight="1" x14ac:dyDescent="0.3">
      <c r="A76" s="62">
        <v>63</v>
      </c>
      <c r="B76" s="67" t="s">
        <v>129</v>
      </c>
      <c r="C76" s="68" t="s">
        <v>130</v>
      </c>
      <c r="D76" s="39">
        <v>3025</v>
      </c>
      <c r="E76" s="63" t="s">
        <v>20</v>
      </c>
      <c r="F76" s="22" t="s">
        <v>118</v>
      </c>
      <c r="G76" s="64">
        <v>43920</v>
      </c>
      <c r="H76" s="65">
        <v>43926</v>
      </c>
      <c r="I76" s="5"/>
      <c r="J76" s="5"/>
      <c r="K76" s="5"/>
    </row>
    <row r="77" spans="1:11" ht="34.5" customHeight="1" x14ac:dyDescent="0.3">
      <c r="A77" s="62">
        <v>64</v>
      </c>
      <c r="B77" s="37" t="s">
        <v>131</v>
      </c>
      <c r="C77" s="68" t="s">
        <v>132</v>
      </c>
      <c r="D77" s="39">
        <v>5882</v>
      </c>
      <c r="E77" s="68" t="s">
        <v>20</v>
      </c>
      <c r="F77" s="38" t="s">
        <v>118</v>
      </c>
      <c r="G77" s="69">
        <v>43922</v>
      </c>
      <c r="H77" s="70">
        <v>44012</v>
      </c>
      <c r="I77" s="5"/>
      <c r="J77" s="5"/>
      <c r="K77" s="5"/>
    </row>
    <row r="78" spans="1:11" s="12" customFormat="1" ht="31.5" x14ac:dyDescent="0.2">
      <c r="A78" s="62">
        <v>65</v>
      </c>
      <c r="B78" s="37" t="s">
        <v>133</v>
      </c>
      <c r="C78" s="38" t="s">
        <v>134</v>
      </c>
      <c r="D78" s="39">
        <v>336</v>
      </c>
      <c r="E78" s="24" t="s">
        <v>20</v>
      </c>
      <c r="F78" s="22" t="s">
        <v>135</v>
      </c>
      <c r="G78" s="25">
        <v>43836</v>
      </c>
      <c r="H78" s="26">
        <v>43855</v>
      </c>
    </row>
    <row r="79" spans="1:11" s="71" customFormat="1" ht="31.5" x14ac:dyDescent="0.25">
      <c r="A79" s="62">
        <v>66</v>
      </c>
      <c r="B79" s="28" t="s">
        <v>136</v>
      </c>
      <c r="C79" s="22" t="s">
        <v>137</v>
      </c>
      <c r="D79" s="23">
        <v>10084</v>
      </c>
      <c r="E79" s="24" t="s">
        <v>20</v>
      </c>
      <c r="F79" s="22" t="s">
        <v>135</v>
      </c>
      <c r="G79" s="25">
        <v>43836</v>
      </c>
      <c r="H79" s="26">
        <v>44180</v>
      </c>
    </row>
    <row r="80" spans="1:11" s="71" customFormat="1" ht="31.5" x14ac:dyDescent="0.25">
      <c r="A80" s="62">
        <v>67</v>
      </c>
      <c r="B80" s="37" t="s">
        <v>138</v>
      </c>
      <c r="C80" s="38" t="s">
        <v>139</v>
      </c>
      <c r="D80" s="39">
        <v>33613</v>
      </c>
      <c r="E80" s="40" t="s">
        <v>20</v>
      </c>
      <c r="F80" s="38" t="s">
        <v>135</v>
      </c>
      <c r="G80" s="55">
        <v>43836</v>
      </c>
      <c r="H80" s="56">
        <v>44180</v>
      </c>
    </row>
    <row r="81" spans="1:8" s="71" customFormat="1" ht="31.5" x14ac:dyDescent="0.25">
      <c r="A81" s="62">
        <v>68</v>
      </c>
      <c r="B81" s="28" t="s">
        <v>140</v>
      </c>
      <c r="C81" s="22" t="s">
        <v>141</v>
      </c>
      <c r="D81" s="23">
        <v>8900</v>
      </c>
      <c r="E81" s="24" t="s">
        <v>20</v>
      </c>
      <c r="F81" s="22" t="s">
        <v>135</v>
      </c>
      <c r="G81" s="25">
        <v>43836</v>
      </c>
      <c r="H81" s="26">
        <v>44180</v>
      </c>
    </row>
    <row r="82" spans="1:8" s="71" customFormat="1" ht="31.5" x14ac:dyDescent="0.25">
      <c r="A82" s="62">
        <v>69</v>
      </c>
      <c r="B82" s="43" t="s">
        <v>142</v>
      </c>
      <c r="C82" s="44" t="s">
        <v>141</v>
      </c>
      <c r="D82" s="45">
        <v>6546</v>
      </c>
      <c r="E82" s="59" t="s">
        <v>20</v>
      </c>
      <c r="F82" s="44" t="s">
        <v>135</v>
      </c>
      <c r="G82" s="25">
        <v>43836</v>
      </c>
      <c r="H82" s="26">
        <v>44180</v>
      </c>
    </row>
    <row r="83" spans="1:8" s="71" customFormat="1" ht="32.25" thickBot="1" x14ac:dyDescent="0.3">
      <c r="A83" s="29">
        <v>70</v>
      </c>
      <c r="B83" s="30" t="s">
        <v>143</v>
      </c>
      <c r="C83" s="31" t="s">
        <v>144</v>
      </c>
      <c r="D83" s="32">
        <v>504</v>
      </c>
      <c r="E83" s="33" t="s">
        <v>20</v>
      </c>
      <c r="F83" s="31" t="s">
        <v>135</v>
      </c>
      <c r="G83" s="34">
        <v>43836</v>
      </c>
      <c r="H83" s="35">
        <v>43855</v>
      </c>
    </row>
    <row r="84" spans="1:8" s="71" customFormat="1" ht="31.5" x14ac:dyDescent="0.25">
      <c r="A84" s="62">
        <v>71</v>
      </c>
      <c r="B84" s="37" t="s">
        <v>145</v>
      </c>
      <c r="C84" s="38" t="s">
        <v>146</v>
      </c>
      <c r="D84" s="39">
        <v>135000</v>
      </c>
      <c r="E84" s="40" t="s">
        <v>20</v>
      </c>
      <c r="F84" s="38" t="s">
        <v>21</v>
      </c>
      <c r="G84" s="41">
        <v>43836</v>
      </c>
      <c r="H84" s="42">
        <v>44196</v>
      </c>
    </row>
    <row r="85" spans="1:8" s="71" customFormat="1" ht="31.5" x14ac:dyDescent="0.25">
      <c r="A85" s="62">
        <v>72</v>
      </c>
      <c r="B85" s="51" t="s">
        <v>147</v>
      </c>
      <c r="C85" s="52" t="s">
        <v>148</v>
      </c>
      <c r="D85" s="53">
        <v>1345</v>
      </c>
      <c r="E85" s="40" t="s">
        <v>20</v>
      </c>
      <c r="F85" s="38" t="s">
        <v>21</v>
      </c>
      <c r="G85" s="41">
        <v>43836</v>
      </c>
      <c r="H85" s="42">
        <v>44180</v>
      </c>
    </row>
    <row r="86" spans="1:8" s="71" customFormat="1" ht="31.5" x14ac:dyDescent="0.25">
      <c r="A86" s="20">
        <v>73</v>
      </c>
      <c r="B86" s="28" t="s">
        <v>149</v>
      </c>
      <c r="C86" s="22"/>
      <c r="D86" s="23">
        <v>1261</v>
      </c>
      <c r="E86" s="24" t="s">
        <v>20</v>
      </c>
      <c r="F86" s="22" t="s">
        <v>135</v>
      </c>
      <c r="G86" s="25">
        <v>43835</v>
      </c>
      <c r="H86" s="26">
        <v>44180</v>
      </c>
    </row>
    <row r="87" spans="1:8" s="71" customFormat="1" ht="31.5" x14ac:dyDescent="0.25">
      <c r="A87" s="62">
        <v>74</v>
      </c>
      <c r="B87" s="37" t="s">
        <v>150</v>
      </c>
      <c r="C87" s="38" t="s">
        <v>151</v>
      </c>
      <c r="D87" s="39">
        <v>1400</v>
      </c>
      <c r="E87" s="40" t="s">
        <v>20</v>
      </c>
      <c r="F87" s="38" t="s">
        <v>135</v>
      </c>
      <c r="G87" s="41">
        <v>43892</v>
      </c>
      <c r="H87" s="42">
        <v>44180</v>
      </c>
    </row>
    <row r="88" spans="1:8" s="71" customFormat="1" ht="31.5" x14ac:dyDescent="0.25">
      <c r="A88" s="36">
        <v>75</v>
      </c>
      <c r="B88" s="51" t="s">
        <v>152</v>
      </c>
      <c r="C88" s="52" t="s">
        <v>151</v>
      </c>
      <c r="D88" s="53">
        <v>1681</v>
      </c>
      <c r="E88" s="40" t="s">
        <v>20</v>
      </c>
      <c r="F88" s="38" t="s">
        <v>135</v>
      </c>
      <c r="G88" s="41">
        <v>43835</v>
      </c>
      <c r="H88" s="42">
        <v>44180</v>
      </c>
    </row>
    <row r="89" spans="1:8" s="71" customFormat="1" ht="31.5" x14ac:dyDescent="0.25">
      <c r="A89" s="72">
        <v>76</v>
      </c>
      <c r="B89" s="43" t="s">
        <v>153</v>
      </c>
      <c r="C89" s="44" t="s">
        <v>154</v>
      </c>
      <c r="D89" s="45">
        <v>25000</v>
      </c>
      <c r="E89" s="59" t="s">
        <v>20</v>
      </c>
      <c r="F89" s="44" t="s">
        <v>135</v>
      </c>
      <c r="G89" s="60">
        <v>43836</v>
      </c>
      <c r="H89" s="61">
        <v>44195</v>
      </c>
    </row>
    <row r="90" spans="1:8" s="71" customFormat="1" ht="31.5" x14ac:dyDescent="0.25">
      <c r="A90" s="36">
        <v>77</v>
      </c>
      <c r="B90" s="28" t="s">
        <v>155</v>
      </c>
      <c r="C90" s="22" t="s">
        <v>154</v>
      </c>
      <c r="D90" s="23">
        <v>10000</v>
      </c>
      <c r="E90" s="24" t="s">
        <v>20</v>
      </c>
      <c r="F90" s="22" t="s">
        <v>135</v>
      </c>
      <c r="G90" s="25">
        <v>43891</v>
      </c>
      <c r="H90" s="26">
        <v>44180</v>
      </c>
    </row>
    <row r="91" spans="1:8" ht="31.5" x14ac:dyDescent="0.2">
      <c r="A91" s="72">
        <v>78</v>
      </c>
      <c r="B91" s="43" t="s">
        <v>156</v>
      </c>
      <c r="C91" s="44" t="s">
        <v>157</v>
      </c>
      <c r="D91" s="45">
        <v>29412</v>
      </c>
      <c r="E91" s="73" t="s">
        <v>20</v>
      </c>
      <c r="F91" s="44" t="s">
        <v>118</v>
      </c>
      <c r="G91" s="74">
        <v>43836</v>
      </c>
      <c r="H91" s="75">
        <v>44180</v>
      </c>
    </row>
    <row r="92" spans="1:8" ht="32.25" thickBot="1" x14ac:dyDescent="0.25">
      <c r="A92" s="29">
        <v>79</v>
      </c>
      <c r="B92" s="30" t="s">
        <v>158</v>
      </c>
      <c r="C92" s="31" t="s">
        <v>159</v>
      </c>
      <c r="D92" s="32">
        <v>1</v>
      </c>
      <c r="E92" s="73" t="s">
        <v>20</v>
      </c>
      <c r="F92" s="44" t="s">
        <v>118</v>
      </c>
      <c r="G92" s="74">
        <v>43922</v>
      </c>
      <c r="H92" s="75" t="s">
        <v>160</v>
      </c>
    </row>
    <row r="93" spans="1:8" ht="16.5" thickBot="1" x14ac:dyDescent="0.3">
      <c r="A93" s="76"/>
      <c r="B93" s="77" t="s">
        <v>161</v>
      </c>
      <c r="C93" s="78"/>
      <c r="D93" s="79">
        <f>SUM(D14:D92)</f>
        <v>902034</v>
      </c>
      <c r="E93" s="80"/>
      <c r="F93" s="78"/>
      <c r="G93" s="78"/>
      <c r="H93" s="81"/>
    </row>
    <row r="94" spans="1:8" ht="18.75" thickBot="1" x14ac:dyDescent="0.3">
      <c r="A94" s="477" t="s">
        <v>162</v>
      </c>
      <c r="B94" s="478"/>
      <c r="C94" s="478"/>
      <c r="D94" s="478"/>
      <c r="E94" s="478"/>
      <c r="F94" s="478"/>
      <c r="G94" s="478"/>
      <c r="H94" s="479"/>
    </row>
    <row r="95" spans="1:8" ht="16.5" thickBot="1" x14ac:dyDescent="0.3">
      <c r="A95" s="480" t="s">
        <v>163</v>
      </c>
      <c r="B95" s="481"/>
      <c r="C95" s="481"/>
      <c r="D95" s="481"/>
      <c r="E95" s="481"/>
      <c r="F95" s="481"/>
      <c r="G95" s="481"/>
      <c r="H95" s="482"/>
    </row>
    <row r="96" spans="1:8" ht="31.5" x14ac:dyDescent="0.2">
      <c r="A96" s="82">
        <v>80</v>
      </c>
      <c r="B96" s="83" t="s">
        <v>164</v>
      </c>
      <c r="C96" s="50" t="s">
        <v>23</v>
      </c>
      <c r="D96" s="58">
        <v>3429</v>
      </c>
      <c r="E96" s="24" t="s">
        <v>20</v>
      </c>
      <c r="F96" s="22" t="s">
        <v>21</v>
      </c>
      <c r="G96" s="84">
        <v>43836</v>
      </c>
      <c r="H96" s="65">
        <v>44180</v>
      </c>
    </row>
    <row r="97" spans="1:10" ht="31.5" x14ac:dyDescent="0.2">
      <c r="A97" s="20">
        <v>81</v>
      </c>
      <c r="B97" s="21" t="s">
        <v>165</v>
      </c>
      <c r="C97" s="22" t="s">
        <v>166</v>
      </c>
      <c r="D97" s="23">
        <v>1092</v>
      </c>
      <c r="E97" s="24" t="s">
        <v>20</v>
      </c>
      <c r="F97" s="22" t="s">
        <v>21</v>
      </c>
      <c r="G97" s="84">
        <v>43836</v>
      </c>
      <c r="H97" s="65">
        <v>44180</v>
      </c>
    </row>
    <row r="98" spans="1:10" ht="31.5" x14ac:dyDescent="0.2">
      <c r="A98" s="20">
        <v>82</v>
      </c>
      <c r="B98" s="21" t="s">
        <v>167</v>
      </c>
      <c r="C98" s="22" t="s">
        <v>168</v>
      </c>
      <c r="D98" s="23">
        <v>4200</v>
      </c>
      <c r="E98" s="24" t="s">
        <v>20</v>
      </c>
      <c r="F98" s="22" t="s">
        <v>21</v>
      </c>
      <c r="G98" s="64">
        <v>43836</v>
      </c>
      <c r="H98" s="65">
        <v>43855</v>
      </c>
    </row>
    <row r="99" spans="1:10" ht="31.5" x14ac:dyDescent="0.2">
      <c r="A99" s="20">
        <v>83</v>
      </c>
      <c r="B99" s="37" t="s">
        <v>169</v>
      </c>
      <c r="C99" s="38" t="s">
        <v>94</v>
      </c>
      <c r="D99" s="39">
        <v>1261</v>
      </c>
      <c r="E99" s="40" t="s">
        <v>20</v>
      </c>
      <c r="F99" s="38" t="s">
        <v>21</v>
      </c>
      <c r="G99" s="69">
        <v>43836</v>
      </c>
      <c r="H99" s="70">
        <v>43855</v>
      </c>
    </row>
    <row r="100" spans="1:10" ht="31.5" x14ac:dyDescent="0.2">
      <c r="A100" s="20">
        <v>84</v>
      </c>
      <c r="B100" s="21" t="s">
        <v>170</v>
      </c>
      <c r="C100" s="22" t="s">
        <v>171</v>
      </c>
      <c r="D100" s="23">
        <v>1500</v>
      </c>
      <c r="E100" s="24" t="s">
        <v>20</v>
      </c>
      <c r="F100" s="22" t="s">
        <v>21</v>
      </c>
      <c r="G100" s="84">
        <v>43836</v>
      </c>
      <c r="H100" s="65">
        <v>44180</v>
      </c>
    </row>
    <row r="101" spans="1:10" ht="32.25" thickBot="1" x14ac:dyDescent="0.25">
      <c r="A101" s="46">
        <v>85</v>
      </c>
      <c r="B101" s="85" t="s">
        <v>172</v>
      </c>
      <c r="C101" s="31" t="s">
        <v>173</v>
      </c>
      <c r="D101" s="32">
        <v>2621</v>
      </c>
      <c r="E101" s="33" t="s">
        <v>20</v>
      </c>
      <c r="F101" s="31" t="s">
        <v>21</v>
      </c>
      <c r="G101" s="86">
        <v>43836</v>
      </c>
      <c r="H101" s="87">
        <v>44180</v>
      </c>
    </row>
    <row r="102" spans="1:10" ht="31.5" x14ac:dyDescent="0.2">
      <c r="A102" s="36">
        <v>86</v>
      </c>
      <c r="B102" s="88" t="s">
        <v>174</v>
      </c>
      <c r="C102" s="68" t="s">
        <v>175</v>
      </c>
      <c r="D102" s="39">
        <v>2100</v>
      </c>
      <c r="E102" s="40" t="s">
        <v>20</v>
      </c>
      <c r="F102" s="38" t="s">
        <v>21</v>
      </c>
      <c r="G102" s="41">
        <v>43891</v>
      </c>
      <c r="H102" s="42">
        <v>44114</v>
      </c>
    </row>
    <row r="103" spans="1:10" ht="31.5" x14ac:dyDescent="0.2">
      <c r="A103" s="20">
        <v>87</v>
      </c>
      <c r="B103" s="28" t="s">
        <v>156</v>
      </c>
      <c r="C103" s="22" t="s">
        <v>157</v>
      </c>
      <c r="D103" s="23">
        <v>4202</v>
      </c>
      <c r="E103" s="63" t="s">
        <v>20</v>
      </c>
      <c r="F103" s="22" t="s">
        <v>118</v>
      </c>
      <c r="G103" s="64">
        <v>43836</v>
      </c>
      <c r="H103" s="65">
        <v>44180</v>
      </c>
    </row>
    <row r="104" spans="1:10" s="12" customFormat="1" ht="31.5" x14ac:dyDescent="0.2">
      <c r="A104" s="20">
        <v>88</v>
      </c>
      <c r="B104" s="28" t="s">
        <v>176</v>
      </c>
      <c r="C104" s="22" t="s">
        <v>103</v>
      </c>
      <c r="D104" s="23">
        <v>442</v>
      </c>
      <c r="E104" s="24" t="s">
        <v>20</v>
      </c>
      <c r="F104" s="22" t="s">
        <v>21</v>
      </c>
      <c r="G104" s="25">
        <v>43836</v>
      </c>
      <c r="H104" s="26">
        <v>44185</v>
      </c>
    </row>
    <row r="105" spans="1:10" ht="31.5" x14ac:dyDescent="0.2">
      <c r="A105" s="36">
        <v>89</v>
      </c>
      <c r="B105" s="88" t="s">
        <v>177</v>
      </c>
      <c r="C105" s="38" t="s">
        <v>178</v>
      </c>
      <c r="D105" s="39">
        <v>400</v>
      </c>
      <c r="E105" s="40" t="s">
        <v>20</v>
      </c>
      <c r="F105" s="38" t="s">
        <v>21</v>
      </c>
      <c r="G105" s="41">
        <v>43891</v>
      </c>
      <c r="H105" s="42">
        <v>44114</v>
      </c>
    </row>
    <row r="106" spans="1:10" ht="32.25" thickBot="1" x14ac:dyDescent="0.25">
      <c r="A106" s="89">
        <v>90</v>
      </c>
      <c r="B106" s="90" t="s">
        <v>179</v>
      </c>
      <c r="C106" s="91"/>
      <c r="D106" s="92">
        <v>3123</v>
      </c>
      <c r="E106" s="93" t="s">
        <v>20</v>
      </c>
      <c r="F106" s="91" t="s">
        <v>21</v>
      </c>
      <c r="G106" s="94">
        <v>43836</v>
      </c>
      <c r="H106" s="95">
        <v>44180</v>
      </c>
    </row>
    <row r="107" spans="1:10" ht="16.5" thickBot="1" x14ac:dyDescent="0.3">
      <c r="A107" s="76"/>
      <c r="B107" s="96" t="s">
        <v>180</v>
      </c>
      <c r="C107" s="97"/>
      <c r="D107" s="80">
        <f>SUM(D96:D106)</f>
        <v>24370</v>
      </c>
      <c r="E107" s="80"/>
      <c r="F107" s="78"/>
      <c r="G107" s="78"/>
      <c r="H107" s="81"/>
    </row>
    <row r="108" spans="1:10" s="101" customFormat="1" ht="16.5" thickBot="1" x14ac:dyDescent="0.3">
      <c r="A108" s="98" t="s">
        <v>181</v>
      </c>
      <c r="B108" s="99"/>
      <c r="C108" s="99"/>
      <c r="D108" s="99"/>
      <c r="E108" s="99"/>
      <c r="F108" s="99"/>
      <c r="G108" s="99"/>
      <c r="H108" s="100"/>
      <c r="I108" s="3"/>
      <c r="J108" s="3"/>
    </row>
    <row r="109" spans="1:10" s="101" customFormat="1" ht="32.25" thickBot="1" x14ac:dyDescent="0.3">
      <c r="A109" s="102">
        <v>91</v>
      </c>
      <c r="B109" s="103" t="s">
        <v>182</v>
      </c>
      <c r="C109" s="104"/>
      <c r="D109" s="45">
        <v>50420</v>
      </c>
      <c r="E109" s="73" t="s">
        <v>20</v>
      </c>
      <c r="F109" s="44" t="s">
        <v>21</v>
      </c>
      <c r="G109" s="94">
        <v>43892</v>
      </c>
      <c r="H109" s="95">
        <v>43997</v>
      </c>
      <c r="I109" s="105"/>
      <c r="J109" s="106"/>
    </row>
    <row r="110" spans="1:10" ht="16.5" thickBot="1" x14ac:dyDescent="0.3">
      <c r="A110" s="76"/>
      <c r="B110" s="96" t="s">
        <v>183</v>
      </c>
      <c r="C110" s="97"/>
      <c r="D110" s="80">
        <f>D109</f>
        <v>50420</v>
      </c>
      <c r="E110" s="80"/>
      <c r="F110" s="78"/>
      <c r="G110" s="78"/>
      <c r="H110" s="81"/>
    </row>
    <row r="111" spans="1:10" ht="16.5" thickBot="1" x14ac:dyDescent="0.3">
      <c r="A111" s="107"/>
      <c r="B111" s="108" t="s">
        <v>184</v>
      </c>
      <c r="C111" s="78"/>
      <c r="D111" s="80">
        <f>D107+D110</f>
        <v>74790</v>
      </c>
      <c r="E111" s="109"/>
      <c r="F111" s="78"/>
      <c r="G111" s="78"/>
      <c r="H111" s="81"/>
    </row>
    <row r="112" spans="1:10" ht="16.5" customHeight="1" thickBot="1" x14ac:dyDescent="0.3">
      <c r="A112" s="470" t="s">
        <v>185</v>
      </c>
      <c r="B112" s="471"/>
      <c r="C112" s="471"/>
      <c r="D112" s="471"/>
      <c r="E112" s="471"/>
      <c r="F112" s="471"/>
      <c r="G112" s="471"/>
      <c r="H112" s="472"/>
    </row>
    <row r="113" spans="1:8" ht="16.5" customHeight="1" thickBot="1" x14ac:dyDescent="0.3">
      <c r="A113" s="110" t="s">
        <v>186</v>
      </c>
      <c r="B113" s="111"/>
      <c r="C113" s="112"/>
      <c r="D113" s="111"/>
      <c r="E113" s="111"/>
      <c r="F113" s="111"/>
      <c r="G113" s="111"/>
      <c r="H113" s="113"/>
    </row>
    <row r="114" spans="1:8" ht="31.5" x14ac:dyDescent="0.2">
      <c r="A114" s="82">
        <v>92</v>
      </c>
      <c r="B114" s="83" t="s">
        <v>187</v>
      </c>
      <c r="C114" s="50" t="s">
        <v>23</v>
      </c>
      <c r="D114" s="58">
        <v>3702</v>
      </c>
      <c r="E114" s="49" t="s">
        <v>20</v>
      </c>
      <c r="F114" s="50" t="s">
        <v>21</v>
      </c>
      <c r="G114" s="18">
        <v>43836</v>
      </c>
      <c r="H114" s="19">
        <v>44180</v>
      </c>
    </row>
    <row r="115" spans="1:8" ht="31.5" x14ac:dyDescent="0.2">
      <c r="A115" s="27">
        <v>93</v>
      </c>
      <c r="B115" s="28" t="s">
        <v>188</v>
      </c>
      <c r="C115" s="22" t="s">
        <v>25</v>
      </c>
      <c r="D115" s="23">
        <v>500</v>
      </c>
      <c r="E115" s="24" t="s">
        <v>20</v>
      </c>
      <c r="F115" s="22" t="s">
        <v>21</v>
      </c>
      <c r="G115" s="25">
        <v>43836</v>
      </c>
      <c r="H115" s="26">
        <v>44180</v>
      </c>
    </row>
    <row r="116" spans="1:8" ht="31.5" x14ac:dyDescent="0.2">
      <c r="A116" s="62">
        <v>94</v>
      </c>
      <c r="B116" s="37" t="s">
        <v>28</v>
      </c>
      <c r="C116" s="38" t="s">
        <v>29</v>
      </c>
      <c r="D116" s="39">
        <v>673</v>
      </c>
      <c r="E116" s="40" t="s">
        <v>20</v>
      </c>
      <c r="F116" s="38" t="s">
        <v>21</v>
      </c>
      <c r="G116" s="25">
        <v>43836</v>
      </c>
      <c r="H116" s="26">
        <v>44180</v>
      </c>
    </row>
    <row r="117" spans="1:8" ht="31.5" x14ac:dyDescent="0.2">
      <c r="A117" s="27">
        <v>95</v>
      </c>
      <c r="B117" s="28" t="s">
        <v>189</v>
      </c>
      <c r="C117" s="22" t="s">
        <v>171</v>
      </c>
      <c r="D117" s="23">
        <v>8400</v>
      </c>
      <c r="E117" s="24" t="s">
        <v>20</v>
      </c>
      <c r="F117" s="22" t="s">
        <v>21</v>
      </c>
      <c r="G117" s="25">
        <v>43836</v>
      </c>
      <c r="H117" s="26">
        <v>44180</v>
      </c>
    </row>
    <row r="118" spans="1:8" ht="31.5" x14ac:dyDescent="0.2">
      <c r="A118" s="62">
        <v>96</v>
      </c>
      <c r="B118" s="37" t="s">
        <v>190</v>
      </c>
      <c r="C118" s="38" t="s">
        <v>191</v>
      </c>
      <c r="D118" s="39">
        <v>4201</v>
      </c>
      <c r="E118" s="40" t="s">
        <v>20</v>
      </c>
      <c r="F118" s="38" t="s">
        <v>135</v>
      </c>
      <c r="G118" s="25">
        <v>43836</v>
      </c>
      <c r="H118" s="26">
        <v>44180</v>
      </c>
    </row>
    <row r="119" spans="1:8" ht="31.5" x14ac:dyDescent="0.2">
      <c r="A119" s="27">
        <v>97</v>
      </c>
      <c r="B119" s="37" t="s">
        <v>192</v>
      </c>
      <c r="C119" s="38"/>
      <c r="D119" s="23">
        <v>6724</v>
      </c>
      <c r="E119" s="24" t="s">
        <v>20</v>
      </c>
      <c r="F119" s="22" t="s">
        <v>21</v>
      </c>
      <c r="G119" s="25">
        <v>43836</v>
      </c>
      <c r="H119" s="26">
        <v>44180</v>
      </c>
    </row>
    <row r="120" spans="1:8" ht="32.25" thickBot="1" x14ac:dyDescent="0.25">
      <c r="A120" s="29">
        <v>98</v>
      </c>
      <c r="B120" s="30" t="s">
        <v>193</v>
      </c>
      <c r="C120" s="31" t="s">
        <v>73</v>
      </c>
      <c r="D120" s="32">
        <v>700</v>
      </c>
      <c r="E120" s="33" t="s">
        <v>20</v>
      </c>
      <c r="F120" s="31" t="s">
        <v>21</v>
      </c>
      <c r="G120" s="34">
        <v>43836</v>
      </c>
      <c r="H120" s="35">
        <v>43855</v>
      </c>
    </row>
    <row r="121" spans="1:8" ht="31.5" x14ac:dyDescent="0.2">
      <c r="A121" s="62">
        <v>99</v>
      </c>
      <c r="B121" s="88" t="s">
        <v>194</v>
      </c>
      <c r="C121" s="68" t="s">
        <v>195</v>
      </c>
      <c r="D121" s="39">
        <v>0</v>
      </c>
      <c r="E121" s="40" t="s">
        <v>20</v>
      </c>
      <c r="F121" s="38" t="s">
        <v>135</v>
      </c>
      <c r="G121" s="41">
        <v>43891</v>
      </c>
      <c r="H121" s="42">
        <v>44175</v>
      </c>
    </row>
    <row r="122" spans="1:8" ht="31.5" x14ac:dyDescent="0.2">
      <c r="A122" s="62">
        <v>100</v>
      </c>
      <c r="B122" s="21" t="s">
        <v>196</v>
      </c>
      <c r="C122" s="63"/>
      <c r="D122" s="23">
        <v>0</v>
      </c>
      <c r="E122" s="24" t="s">
        <v>20</v>
      </c>
      <c r="F122" s="22" t="s">
        <v>135</v>
      </c>
      <c r="G122" s="25">
        <v>43891</v>
      </c>
      <c r="H122" s="26">
        <v>44175</v>
      </c>
    </row>
    <row r="123" spans="1:8" ht="31.5" x14ac:dyDescent="0.2">
      <c r="A123" s="27">
        <v>101</v>
      </c>
      <c r="B123" s="21" t="s">
        <v>197</v>
      </c>
      <c r="C123" s="63" t="s">
        <v>56</v>
      </c>
      <c r="D123" s="23">
        <v>12605</v>
      </c>
      <c r="E123" s="24" t="s">
        <v>20</v>
      </c>
      <c r="F123" s="22" t="s">
        <v>21</v>
      </c>
      <c r="G123" s="25">
        <v>43836</v>
      </c>
      <c r="H123" s="26">
        <v>44180</v>
      </c>
    </row>
    <row r="124" spans="1:8" ht="31.5" x14ac:dyDescent="0.2">
      <c r="A124" s="62">
        <v>102</v>
      </c>
      <c r="B124" s="88" t="s">
        <v>198</v>
      </c>
      <c r="C124" s="38" t="s">
        <v>199</v>
      </c>
      <c r="D124" s="39">
        <v>0</v>
      </c>
      <c r="E124" s="40" t="s">
        <v>20</v>
      </c>
      <c r="F124" s="38" t="s">
        <v>21</v>
      </c>
      <c r="G124" s="41">
        <v>43836</v>
      </c>
      <c r="H124" s="42">
        <v>44175</v>
      </c>
    </row>
    <row r="125" spans="1:8" ht="31.5" x14ac:dyDescent="0.2">
      <c r="A125" s="114">
        <v>103</v>
      </c>
      <c r="B125" s="115" t="s">
        <v>174</v>
      </c>
      <c r="C125" s="116" t="s">
        <v>175</v>
      </c>
      <c r="D125" s="53">
        <v>0</v>
      </c>
      <c r="E125" s="54" t="s">
        <v>20</v>
      </c>
      <c r="F125" s="52" t="s">
        <v>21</v>
      </c>
      <c r="G125" s="55">
        <v>43891</v>
      </c>
      <c r="H125" s="56">
        <v>44114</v>
      </c>
    </row>
    <row r="126" spans="1:8" ht="32.25" thickBot="1" x14ac:dyDescent="0.25">
      <c r="A126" s="29">
        <v>104</v>
      </c>
      <c r="B126" s="30" t="s">
        <v>200</v>
      </c>
      <c r="C126" s="31" t="s">
        <v>201</v>
      </c>
      <c r="D126" s="32">
        <v>5463</v>
      </c>
      <c r="E126" s="33" t="s">
        <v>20</v>
      </c>
      <c r="F126" s="31" t="s">
        <v>21</v>
      </c>
      <c r="G126" s="34">
        <v>43845</v>
      </c>
      <c r="H126" s="35">
        <v>43890</v>
      </c>
    </row>
    <row r="127" spans="1:8" ht="16.5" thickBot="1" x14ac:dyDescent="0.3">
      <c r="A127" s="76"/>
      <c r="B127" s="96" t="s">
        <v>202</v>
      </c>
      <c r="C127" s="117"/>
      <c r="D127" s="80">
        <f>SUM(D114:D126)</f>
        <v>42968</v>
      </c>
      <c r="E127" s="80"/>
      <c r="F127" s="78"/>
      <c r="G127" s="78"/>
      <c r="H127" s="81"/>
    </row>
    <row r="128" spans="1:8" ht="16.5" thickBot="1" x14ac:dyDescent="0.3">
      <c r="A128" s="118" t="s">
        <v>203</v>
      </c>
      <c r="B128" s="119"/>
      <c r="C128" s="120"/>
      <c r="D128" s="119"/>
      <c r="E128" s="119"/>
      <c r="F128" s="119"/>
      <c r="G128" s="119"/>
      <c r="H128" s="121"/>
    </row>
    <row r="129" spans="1:11" ht="31.5" x14ac:dyDescent="0.2">
      <c r="A129" s="122">
        <v>105</v>
      </c>
      <c r="B129" s="123" t="s">
        <v>204</v>
      </c>
      <c r="C129" s="124" t="s">
        <v>205</v>
      </c>
      <c r="D129" s="125">
        <v>0</v>
      </c>
      <c r="E129" s="126" t="s">
        <v>20</v>
      </c>
      <c r="F129" s="127" t="s">
        <v>118</v>
      </c>
      <c r="G129" s="128">
        <v>43891</v>
      </c>
      <c r="H129" s="129">
        <v>44180</v>
      </c>
    </row>
    <row r="130" spans="1:11" ht="31.5" x14ac:dyDescent="0.2">
      <c r="A130" s="130">
        <v>106</v>
      </c>
      <c r="B130" s="131" t="s">
        <v>206</v>
      </c>
      <c r="C130" s="132" t="s">
        <v>207</v>
      </c>
      <c r="D130" s="133">
        <v>3025</v>
      </c>
      <c r="E130" s="134" t="s">
        <v>20</v>
      </c>
      <c r="F130" s="132" t="s">
        <v>118</v>
      </c>
      <c r="G130" s="135">
        <v>43905</v>
      </c>
      <c r="H130" s="136">
        <v>44043</v>
      </c>
    </row>
    <row r="131" spans="1:11" ht="31.5" x14ac:dyDescent="0.2">
      <c r="A131" s="137">
        <v>107</v>
      </c>
      <c r="B131" s="138" t="s">
        <v>208</v>
      </c>
      <c r="C131" s="139" t="s">
        <v>157</v>
      </c>
      <c r="D131" s="140">
        <v>714</v>
      </c>
      <c r="E131" s="134" t="s">
        <v>20</v>
      </c>
      <c r="F131" s="139" t="s">
        <v>118</v>
      </c>
      <c r="G131" s="141">
        <v>43922</v>
      </c>
      <c r="H131" s="142">
        <v>43951</v>
      </c>
    </row>
    <row r="132" spans="1:11" ht="31.5" x14ac:dyDescent="0.2">
      <c r="A132" s="130">
        <v>108</v>
      </c>
      <c r="B132" s="138" t="s">
        <v>209</v>
      </c>
      <c r="C132" s="139" t="s">
        <v>157</v>
      </c>
      <c r="D132" s="140">
        <v>756</v>
      </c>
      <c r="E132" s="134" t="s">
        <v>20</v>
      </c>
      <c r="F132" s="139" t="s">
        <v>118</v>
      </c>
      <c r="G132" s="141">
        <v>43855</v>
      </c>
      <c r="H132" s="142">
        <v>43861</v>
      </c>
    </row>
    <row r="133" spans="1:11" ht="31.5" x14ac:dyDescent="0.2">
      <c r="A133" s="137">
        <v>109</v>
      </c>
      <c r="B133" s="138" t="s">
        <v>210</v>
      </c>
      <c r="C133" s="139" t="s">
        <v>157</v>
      </c>
      <c r="D133" s="140">
        <v>630</v>
      </c>
      <c r="E133" s="134" t="s">
        <v>20</v>
      </c>
      <c r="F133" s="139" t="s">
        <v>118</v>
      </c>
      <c r="G133" s="141">
        <v>43855</v>
      </c>
      <c r="H133" s="142">
        <v>43861</v>
      </c>
    </row>
    <row r="134" spans="1:11" ht="31.5" x14ac:dyDescent="0.2">
      <c r="A134" s="130">
        <v>110</v>
      </c>
      <c r="B134" s="143" t="s">
        <v>211</v>
      </c>
      <c r="C134" s="144" t="s">
        <v>212</v>
      </c>
      <c r="D134" s="133">
        <v>0</v>
      </c>
      <c r="E134" s="144" t="s">
        <v>20</v>
      </c>
      <c r="F134" s="132" t="s">
        <v>118</v>
      </c>
      <c r="G134" s="135">
        <v>43892</v>
      </c>
      <c r="H134" s="136">
        <v>44012</v>
      </c>
    </row>
    <row r="135" spans="1:11" ht="34.5" customHeight="1" x14ac:dyDescent="0.3">
      <c r="A135" s="137">
        <v>111</v>
      </c>
      <c r="B135" s="131" t="s">
        <v>213</v>
      </c>
      <c r="C135" s="144" t="s">
        <v>214</v>
      </c>
      <c r="D135" s="133">
        <v>105796</v>
      </c>
      <c r="E135" s="144" t="s">
        <v>20</v>
      </c>
      <c r="F135" s="132" t="s">
        <v>118</v>
      </c>
      <c r="G135" s="135">
        <v>43907</v>
      </c>
      <c r="H135" s="136">
        <v>44074</v>
      </c>
      <c r="I135" s="5"/>
      <c r="J135" s="5"/>
      <c r="K135" s="5"/>
    </row>
    <row r="136" spans="1:11" ht="32.25" thickBot="1" x14ac:dyDescent="0.25">
      <c r="A136" s="130">
        <v>112</v>
      </c>
      <c r="B136" s="145" t="s">
        <v>215</v>
      </c>
      <c r="C136" s="144" t="s">
        <v>216</v>
      </c>
      <c r="D136" s="133">
        <v>0</v>
      </c>
      <c r="E136" s="144" t="s">
        <v>20</v>
      </c>
      <c r="F136" s="132" t="s">
        <v>118</v>
      </c>
      <c r="G136" s="135">
        <v>43952</v>
      </c>
      <c r="H136" s="136">
        <v>43982</v>
      </c>
    </row>
    <row r="137" spans="1:11" ht="16.5" thickBot="1" x14ac:dyDescent="0.3">
      <c r="A137" s="146"/>
      <c r="B137" s="147" t="s">
        <v>217</v>
      </c>
      <c r="C137" s="148"/>
      <c r="D137" s="149">
        <f>SUM(D129:D136)</f>
        <v>110921</v>
      </c>
      <c r="E137" s="150"/>
      <c r="F137" s="148"/>
      <c r="G137" s="148"/>
      <c r="H137" s="151"/>
    </row>
    <row r="138" spans="1:11" ht="16.5" thickBot="1" x14ac:dyDescent="0.3">
      <c r="A138" s="152"/>
      <c r="B138" s="153" t="s">
        <v>218</v>
      </c>
      <c r="C138" s="120"/>
      <c r="D138" s="154">
        <f>D127+D137</f>
        <v>153889</v>
      </c>
      <c r="E138" s="154"/>
      <c r="F138" s="155"/>
      <c r="G138" s="155"/>
      <c r="H138" s="156"/>
    </row>
    <row r="139" spans="1:11" ht="18.75" thickBot="1" x14ac:dyDescent="0.3">
      <c r="A139" s="467" t="s">
        <v>219</v>
      </c>
      <c r="B139" s="468"/>
      <c r="C139" s="468"/>
      <c r="D139" s="468"/>
      <c r="E139" s="468"/>
      <c r="F139" s="468"/>
      <c r="G139" s="468"/>
      <c r="H139" s="469"/>
    </row>
    <row r="140" spans="1:11" ht="32.25" thickBot="1" x14ac:dyDescent="0.25">
      <c r="A140" s="157">
        <v>113</v>
      </c>
      <c r="B140" s="48" t="s">
        <v>220</v>
      </c>
      <c r="C140" s="158" t="s">
        <v>221</v>
      </c>
      <c r="D140" s="16">
        <v>10</v>
      </c>
      <c r="E140" s="59" t="s">
        <v>20</v>
      </c>
      <c r="F140" s="44" t="s">
        <v>21</v>
      </c>
      <c r="G140" s="159">
        <v>43952</v>
      </c>
      <c r="H140" s="75">
        <v>44180</v>
      </c>
    </row>
    <row r="141" spans="1:11" ht="16.5" thickBot="1" x14ac:dyDescent="0.3">
      <c r="A141" s="76"/>
      <c r="B141" s="160" t="s">
        <v>222</v>
      </c>
      <c r="C141" s="78"/>
      <c r="D141" s="161">
        <f>D140</f>
        <v>10</v>
      </c>
      <c r="E141" s="109"/>
      <c r="F141" s="78"/>
      <c r="G141" s="78"/>
      <c r="H141" s="81"/>
    </row>
    <row r="142" spans="1:11" ht="18.75" thickBot="1" x14ac:dyDescent="0.3">
      <c r="A142" s="467" t="s">
        <v>223</v>
      </c>
      <c r="B142" s="468"/>
      <c r="C142" s="468"/>
      <c r="D142" s="468"/>
      <c r="E142" s="468"/>
      <c r="F142" s="468"/>
      <c r="G142" s="468"/>
      <c r="H142" s="469"/>
    </row>
    <row r="143" spans="1:11" s="164" customFormat="1" ht="31.5" x14ac:dyDescent="0.3">
      <c r="A143" s="122">
        <v>114</v>
      </c>
      <c r="B143" s="162" t="s">
        <v>224</v>
      </c>
      <c r="C143" s="127" t="s">
        <v>225</v>
      </c>
      <c r="D143" s="125">
        <v>0</v>
      </c>
      <c r="E143" s="126" t="s">
        <v>20</v>
      </c>
      <c r="F143" s="127" t="s">
        <v>118</v>
      </c>
      <c r="G143" s="128">
        <v>43836</v>
      </c>
      <c r="H143" s="129">
        <v>44180</v>
      </c>
      <c r="I143" s="163"/>
    </row>
    <row r="144" spans="1:11" s="164" customFormat="1" ht="31.5" x14ac:dyDescent="0.3">
      <c r="A144" s="130">
        <v>115</v>
      </c>
      <c r="B144" s="131" t="s">
        <v>226</v>
      </c>
      <c r="C144" s="132" t="s">
        <v>227</v>
      </c>
      <c r="D144" s="133">
        <v>52100</v>
      </c>
      <c r="E144" s="144" t="s">
        <v>20</v>
      </c>
      <c r="F144" s="132" t="s">
        <v>118</v>
      </c>
      <c r="G144" s="135">
        <v>43836</v>
      </c>
      <c r="H144" s="136">
        <v>44180</v>
      </c>
      <c r="I144" s="163"/>
    </row>
    <row r="145" spans="1:9" s="164" customFormat="1" ht="31.5" x14ac:dyDescent="0.3">
      <c r="A145" s="165">
        <v>116</v>
      </c>
      <c r="B145" s="166" t="s">
        <v>228</v>
      </c>
      <c r="C145" s="167" t="s">
        <v>229</v>
      </c>
      <c r="D145" s="168">
        <v>1998</v>
      </c>
      <c r="E145" s="169" t="s">
        <v>20</v>
      </c>
      <c r="F145" s="167" t="s">
        <v>118</v>
      </c>
      <c r="G145" s="170">
        <v>43836</v>
      </c>
      <c r="H145" s="171">
        <v>43854</v>
      </c>
      <c r="I145" s="163"/>
    </row>
    <row r="146" spans="1:9" s="164" customFormat="1" ht="31.5" x14ac:dyDescent="0.3">
      <c r="A146" s="130">
        <v>117</v>
      </c>
      <c r="B146" s="172" t="s">
        <v>230</v>
      </c>
      <c r="C146" s="173" t="s">
        <v>231</v>
      </c>
      <c r="D146" s="133">
        <v>600</v>
      </c>
      <c r="E146" s="169" t="s">
        <v>20</v>
      </c>
      <c r="F146" s="132" t="s">
        <v>118</v>
      </c>
      <c r="G146" s="135">
        <v>43836</v>
      </c>
      <c r="H146" s="136">
        <v>43854</v>
      </c>
      <c r="I146" s="163"/>
    </row>
    <row r="147" spans="1:9" s="164" customFormat="1" ht="31.5" x14ac:dyDescent="0.3">
      <c r="A147" s="165">
        <v>118</v>
      </c>
      <c r="B147" s="172" t="s">
        <v>232</v>
      </c>
      <c r="C147" s="144" t="s">
        <v>233</v>
      </c>
      <c r="D147" s="133">
        <v>3361</v>
      </c>
      <c r="E147" s="169" t="s">
        <v>20</v>
      </c>
      <c r="F147" s="132" t="s">
        <v>118</v>
      </c>
      <c r="G147" s="135">
        <v>43963</v>
      </c>
      <c r="H147" s="136">
        <v>43982</v>
      </c>
      <c r="I147" s="163"/>
    </row>
    <row r="148" spans="1:9" s="164" customFormat="1" ht="31.5" x14ac:dyDescent="0.3">
      <c r="A148" s="130">
        <v>119</v>
      </c>
      <c r="B148" s="145" t="s">
        <v>234</v>
      </c>
      <c r="C148" s="132" t="s">
        <v>235</v>
      </c>
      <c r="D148" s="133">
        <v>0</v>
      </c>
      <c r="E148" s="144" t="s">
        <v>20</v>
      </c>
      <c r="F148" s="132" t="s">
        <v>118</v>
      </c>
      <c r="G148" s="135">
        <v>43905</v>
      </c>
      <c r="H148" s="136">
        <v>44012</v>
      </c>
      <c r="I148" s="163"/>
    </row>
    <row r="149" spans="1:9" s="164" customFormat="1" ht="31.5" x14ac:dyDescent="0.3">
      <c r="A149" s="165">
        <v>120</v>
      </c>
      <c r="B149" s="174" t="s">
        <v>236</v>
      </c>
      <c r="C149" s="144" t="s">
        <v>19</v>
      </c>
      <c r="D149" s="133">
        <v>0</v>
      </c>
      <c r="E149" s="169" t="s">
        <v>20</v>
      </c>
      <c r="F149" s="132" t="s">
        <v>118</v>
      </c>
      <c r="G149" s="135">
        <v>43836</v>
      </c>
      <c r="H149" s="136">
        <v>44180</v>
      </c>
      <c r="I149" s="163"/>
    </row>
    <row r="150" spans="1:9" s="164" customFormat="1" ht="31.5" x14ac:dyDescent="0.3">
      <c r="A150" s="130">
        <v>121</v>
      </c>
      <c r="B150" s="175" t="s">
        <v>237</v>
      </c>
      <c r="C150" s="139" t="s">
        <v>238</v>
      </c>
      <c r="D150" s="140">
        <v>0</v>
      </c>
      <c r="E150" s="176" t="s">
        <v>20</v>
      </c>
      <c r="F150" s="139" t="s">
        <v>118</v>
      </c>
      <c r="G150" s="135">
        <v>43836</v>
      </c>
      <c r="H150" s="136">
        <v>44180</v>
      </c>
      <c r="I150" s="163"/>
    </row>
    <row r="151" spans="1:9" s="164" customFormat="1" ht="31.5" x14ac:dyDescent="0.3">
      <c r="A151" s="165">
        <v>122</v>
      </c>
      <c r="B151" s="145" t="s">
        <v>239</v>
      </c>
      <c r="C151" s="132" t="s">
        <v>240</v>
      </c>
      <c r="D151" s="133">
        <v>0</v>
      </c>
      <c r="E151" s="144" t="s">
        <v>20</v>
      </c>
      <c r="F151" s="139" t="s">
        <v>118</v>
      </c>
      <c r="G151" s="135">
        <v>43905</v>
      </c>
      <c r="H151" s="136">
        <v>44074</v>
      </c>
      <c r="I151" s="163"/>
    </row>
    <row r="152" spans="1:9" s="164" customFormat="1" ht="31.5" x14ac:dyDescent="0.3">
      <c r="A152" s="130">
        <v>123</v>
      </c>
      <c r="B152" s="175" t="s">
        <v>241</v>
      </c>
      <c r="C152" s="139" t="s">
        <v>242</v>
      </c>
      <c r="D152" s="140">
        <v>0</v>
      </c>
      <c r="E152" s="134" t="s">
        <v>20</v>
      </c>
      <c r="F152" s="139" t="s">
        <v>118</v>
      </c>
      <c r="G152" s="141">
        <v>43905</v>
      </c>
      <c r="H152" s="142">
        <v>44074</v>
      </c>
      <c r="I152" s="163"/>
    </row>
    <row r="153" spans="1:9" s="164" customFormat="1" ht="32.25" thickBot="1" x14ac:dyDescent="0.35">
      <c r="A153" s="177">
        <v>124</v>
      </c>
      <c r="B153" s="178" t="s">
        <v>243</v>
      </c>
      <c r="C153" s="179" t="s">
        <v>244</v>
      </c>
      <c r="D153" s="180">
        <v>0</v>
      </c>
      <c r="E153" s="181" t="s">
        <v>20</v>
      </c>
      <c r="F153" s="179" t="s">
        <v>118</v>
      </c>
      <c r="G153" s="182">
        <v>43905</v>
      </c>
      <c r="H153" s="183">
        <v>44012</v>
      </c>
      <c r="I153" s="163"/>
    </row>
    <row r="154" spans="1:9" ht="21" customHeight="1" thickBot="1" x14ac:dyDescent="0.3">
      <c r="A154" s="76"/>
      <c r="B154" s="96" t="s">
        <v>245</v>
      </c>
      <c r="C154" s="117"/>
      <c r="D154" s="80">
        <f>SUM(D143:D153)</f>
        <v>58059</v>
      </c>
      <c r="E154" s="80"/>
      <c r="F154" s="78"/>
      <c r="G154" s="78"/>
      <c r="H154" s="81"/>
    </row>
    <row r="155" spans="1:9" ht="21" customHeight="1" thickBot="1" x14ac:dyDescent="0.3">
      <c r="A155" s="467" t="s">
        <v>246</v>
      </c>
      <c r="B155" s="468"/>
      <c r="C155" s="468"/>
      <c r="D155" s="468"/>
      <c r="E155" s="468"/>
      <c r="F155" s="468"/>
      <c r="G155" s="468"/>
      <c r="H155" s="469"/>
    </row>
    <row r="156" spans="1:9" ht="21" customHeight="1" thickBot="1" x14ac:dyDescent="0.3">
      <c r="A156" s="184" t="s">
        <v>247</v>
      </c>
      <c r="B156" s="185"/>
      <c r="C156" s="186"/>
      <c r="D156" s="185"/>
      <c r="E156" s="185"/>
      <c r="F156" s="185"/>
      <c r="G156" s="185"/>
      <c r="H156" s="187"/>
    </row>
    <row r="157" spans="1:9" ht="31.5" x14ac:dyDescent="0.2">
      <c r="A157" s="82">
        <v>125</v>
      </c>
      <c r="B157" s="57" t="s">
        <v>248</v>
      </c>
      <c r="C157" s="50" t="s">
        <v>249</v>
      </c>
      <c r="D157" s="58">
        <v>42016</v>
      </c>
      <c r="E157" s="49" t="s">
        <v>20</v>
      </c>
      <c r="F157" s="50" t="s">
        <v>21</v>
      </c>
      <c r="G157" s="188">
        <v>43905</v>
      </c>
      <c r="H157" s="189">
        <v>43921</v>
      </c>
    </row>
    <row r="158" spans="1:9" s="164" customFormat="1" ht="31.5" x14ac:dyDescent="0.2">
      <c r="A158" s="190">
        <v>126</v>
      </c>
      <c r="B158" s="145" t="s">
        <v>250</v>
      </c>
      <c r="C158" s="132" t="s">
        <v>251</v>
      </c>
      <c r="D158" s="133">
        <v>3000</v>
      </c>
      <c r="E158" s="191" t="s">
        <v>20</v>
      </c>
      <c r="F158" s="132" t="s">
        <v>21</v>
      </c>
      <c r="G158" s="64">
        <v>43892</v>
      </c>
      <c r="H158" s="65">
        <v>43905</v>
      </c>
    </row>
    <row r="159" spans="1:9" ht="31.5" x14ac:dyDescent="0.2">
      <c r="A159" s="20">
        <v>127</v>
      </c>
      <c r="B159" s="28" t="s">
        <v>252</v>
      </c>
      <c r="C159" s="22" t="s">
        <v>253</v>
      </c>
      <c r="D159" s="23">
        <v>42016</v>
      </c>
      <c r="E159" s="24" t="s">
        <v>20</v>
      </c>
      <c r="F159" s="22" t="s">
        <v>21</v>
      </c>
      <c r="G159" s="64">
        <v>43922</v>
      </c>
      <c r="H159" s="65">
        <v>43936</v>
      </c>
    </row>
    <row r="160" spans="1:9" ht="47.25" x14ac:dyDescent="0.2">
      <c r="A160" s="192">
        <v>128</v>
      </c>
      <c r="B160" s="37" t="s">
        <v>254</v>
      </c>
      <c r="C160" s="38" t="s">
        <v>255</v>
      </c>
      <c r="D160" s="39">
        <v>8403</v>
      </c>
      <c r="E160" s="40" t="s">
        <v>20</v>
      </c>
      <c r="F160" s="38" t="s">
        <v>21</v>
      </c>
      <c r="G160" s="69">
        <v>43891</v>
      </c>
      <c r="H160" s="70">
        <v>43921</v>
      </c>
    </row>
    <row r="161" spans="1:8" ht="31.5" x14ac:dyDescent="0.2">
      <c r="A161" s="20">
        <v>129</v>
      </c>
      <c r="B161" s="37" t="s">
        <v>256</v>
      </c>
      <c r="C161" s="52" t="s">
        <v>257</v>
      </c>
      <c r="D161" s="53">
        <v>42000</v>
      </c>
      <c r="E161" s="54" t="s">
        <v>20</v>
      </c>
      <c r="F161" s="52" t="s">
        <v>21</v>
      </c>
      <c r="G161" s="193">
        <v>43952</v>
      </c>
      <c r="H161" s="194">
        <v>43966</v>
      </c>
    </row>
    <row r="162" spans="1:8" s="164" customFormat="1" ht="32.25" thickBot="1" x14ac:dyDescent="0.25">
      <c r="A162" s="130">
        <v>130</v>
      </c>
      <c r="B162" s="145" t="s">
        <v>258</v>
      </c>
      <c r="C162" s="132" t="s">
        <v>259</v>
      </c>
      <c r="D162" s="180">
        <v>50420</v>
      </c>
      <c r="E162" s="195" t="s">
        <v>20</v>
      </c>
      <c r="F162" s="179" t="s">
        <v>21</v>
      </c>
      <c r="G162" s="182">
        <v>43905</v>
      </c>
      <c r="H162" s="183">
        <v>43936</v>
      </c>
    </row>
    <row r="163" spans="1:8" ht="16.5" thickBot="1" x14ac:dyDescent="0.3">
      <c r="A163" s="76"/>
      <c r="B163" s="96" t="s">
        <v>260</v>
      </c>
      <c r="C163" s="196"/>
      <c r="D163" s="80">
        <f>SUM(D157:D162)</f>
        <v>187855</v>
      </c>
      <c r="E163" s="80"/>
      <c r="F163" s="78"/>
      <c r="G163" s="78"/>
      <c r="H163" s="81"/>
    </row>
    <row r="164" spans="1:8" ht="16.5" customHeight="1" thickBot="1" x14ac:dyDescent="0.3">
      <c r="A164" s="197" t="s">
        <v>261</v>
      </c>
      <c r="B164" s="198"/>
      <c r="C164" s="155"/>
      <c r="D164" s="199"/>
      <c r="E164" s="199"/>
      <c r="F164" s="200"/>
      <c r="G164" s="201"/>
      <c r="H164" s="202"/>
    </row>
    <row r="165" spans="1:8" ht="31.5" x14ac:dyDescent="0.2">
      <c r="A165" s="47">
        <v>131</v>
      </c>
      <c r="B165" s="21" t="s">
        <v>22</v>
      </c>
      <c r="C165" s="22" t="s">
        <v>23</v>
      </c>
      <c r="D165" s="58">
        <v>420</v>
      </c>
      <c r="E165" s="49" t="s">
        <v>20</v>
      </c>
      <c r="F165" s="50" t="s">
        <v>21</v>
      </c>
      <c r="G165" s="203">
        <v>43836</v>
      </c>
      <c r="H165" s="204">
        <v>44180</v>
      </c>
    </row>
    <row r="166" spans="1:8" ht="31.5" x14ac:dyDescent="0.2">
      <c r="A166" s="36">
        <v>132</v>
      </c>
      <c r="B166" s="37" t="s">
        <v>262</v>
      </c>
      <c r="C166" s="22" t="s">
        <v>103</v>
      </c>
      <c r="D166" s="39">
        <v>2101</v>
      </c>
      <c r="E166" s="40" t="s">
        <v>20</v>
      </c>
      <c r="F166" s="38" t="s">
        <v>21</v>
      </c>
      <c r="G166" s="64">
        <v>43892</v>
      </c>
      <c r="H166" s="65">
        <v>44180</v>
      </c>
    </row>
    <row r="167" spans="1:8" ht="32.25" thickBot="1" x14ac:dyDescent="0.25">
      <c r="A167" s="36">
        <v>133</v>
      </c>
      <c r="B167" s="28" t="s">
        <v>263</v>
      </c>
      <c r="C167" s="22" t="s">
        <v>56</v>
      </c>
      <c r="D167" s="205">
        <v>1681</v>
      </c>
      <c r="E167" s="24" t="s">
        <v>20</v>
      </c>
      <c r="F167" s="22" t="s">
        <v>21</v>
      </c>
      <c r="G167" s="64">
        <v>43836</v>
      </c>
      <c r="H167" s="65">
        <v>44180</v>
      </c>
    </row>
    <row r="168" spans="1:8" ht="16.5" thickBot="1" x14ac:dyDescent="0.3">
      <c r="A168" s="76"/>
      <c r="B168" s="96" t="s">
        <v>264</v>
      </c>
      <c r="C168" s="117"/>
      <c r="D168" s="80">
        <f>SUM(D165:D167)</f>
        <v>4202</v>
      </c>
      <c r="E168" s="80"/>
      <c r="F168" s="78"/>
      <c r="G168" s="78"/>
      <c r="H168" s="81"/>
    </row>
    <row r="169" spans="1:8" ht="16.5" customHeight="1" thickBot="1" x14ac:dyDescent="0.3">
      <c r="A169" s="197" t="s">
        <v>265</v>
      </c>
      <c r="B169" s="198"/>
      <c r="C169" s="155"/>
      <c r="D169" s="199"/>
      <c r="E169" s="199"/>
      <c r="F169" s="200"/>
      <c r="G169" s="201"/>
      <c r="H169" s="202"/>
    </row>
    <row r="170" spans="1:8" ht="32.25" thickBot="1" x14ac:dyDescent="0.25">
      <c r="A170" s="206">
        <v>134</v>
      </c>
      <c r="B170" s="207" t="s">
        <v>266</v>
      </c>
      <c r="C170" s="208" t="s">
        <v>56</v>
      </c>
      <c r="D170" s="209">
        <v>8403</v>
      </c>
      <c r="E170" s="210" t="s">
        <v>20</v>
      </c>
      <c r="F170" s="208" t="s">
        <v>21</v>
      </c>
      <c r="G170" s="211">
        <v>43836</v>
      </c>
      <c r="H170" s="212">
        <v>44180</v>
      </c>
    </row>
    <row r="171" spans="1:8" ht="16.5" thickBot="1" x14ac:dyDescent="0.3">
      <c r="A171" s="152"/>
      <c r="B171" s="213" t="s">
        <v>267</v>
      </c>
      <c r="C171" s="214"/>
      <c r="D171" s="154">
        <f>D170</f>
        <v>8403</v>
      </c>
      <c r="E171" s="154"/>
      <c r="F171" s="155"/>
      <c r="G171" s="155"/>
      <c r="H171" s="156"/>
    </row>
    <row r="172" spans="1:8" ht="16.5" thickBot="1" x14ac:dyDescent="0.3">
      <c r="A172" s="76"/>
      <c r="B172" s="96" t="s">
        <v>268</v>
      </c>
      <c r="C172" s="78"/>
      <c r="D172" s="80">
        <f>D163+D168+D171</f>
        <v>200460</v>
      </c>
      <c r="E172" s="80"/>
      <c r="F172" s="215"/>
      <c r="G172" s="78"/>
      <c r="H172" s="81"/>
    </row>
    <row r="173" spans="1:8" ht="18.75" thickBot="1" x14ac:dyDescent="0.3">
      <c r="A173" s="467" t="s">
        <v>269</v>
      </c>
      <c r="B173" s="468"/>
      <c r="C173" s="468"/>
      <c r="D173" s="468"/>
      <c r="E173" s="468"/>
      <c r="F173" s="468"/>
      <c r="G173" s="468"/>
      <c r="H173" s="469"/>
    </row>
    <row r="174" spans="1:8" ht="31.5" x14ac:dyDescent="0.2">
      <c r="A174" s="157">
        <v>135</v>
      </c>
      <c r="B174" s="48" t="s">
        <v>270</v>
      </c>
      <c r="C174" s="15" t="s">
        <v>271</v>
      </c>
      <c r="D174" s="16">
        <v>25210</v>
      </c>
      <c r="E174" s="59" t="s">
        <v>20</v>
      </c>
      <c r="F174" s="44" t="s">
        <v>21</v>
      </c>
      <c r="G174" s="159">
        <v>43920</v>
      </c>
      <c r="H174" s="75">
        <v>44135</v>
      </c>
    </row>
    <row r="175" spans="1:8" ht="32.25" thickBot="1" x14ac:dyDescent="0.25">
      <c r="A175" s="46">
        <v>136</v>
      </c>
      <c r="B175" s="30" t="s">
        <v>272</v>
      </c>
      <c r="C175" s="31" t="s">
        <v>273</v>
      </c>
      <c r="D175" s="32">
        <v>42857</v>
      </c>
      <c r="E175" s="59" t="s">
        <v>20</v>
      </c>
      <c r="F175" s="44" t="s">
        <v>21</v>
      </c>
      <c r="G175" s="159">
        <v>43920</v>
      </c>
      <c r="H175" s="75">
        <v>44196</v>
      </c>
    </row>
    <row r="176" spans="1:8" ht="16.5" thickBot="1" x14ac:dyDescent="0.3">
      <c r="A176" s="76"/>
      <c r="B176" s="160" t="s">
        <v>274</v>
      </c>
      <c r="C176" s="97"/>
      <c r="D176" s="80">
        <f>SUM(D174:D174)</f>
        <v>25210</v>
      </c>
      <c r="E176" s="80"/>
      <c r="F176" s="78"/>
      <c r="G176" s="78"/>
      <c r="H176" s="81"/>
    </row>
    <row r="177" spans="1:8" ht="21" customHeight="1" thickBot="1" x14ac:dyDescent="0.3">
      <c r="A177" s="477" t="s">
        <v>275</v>
      </c>
      <c r="B177" s="478"/>
      <c r="C177" s="478"/>
      <c r="D177" s="478"/>
      <c r="E177" s="478"/>
      <c r="F177" s="478"/>
      <c r="G177" s="478"/>
      <c r="H177" s="479"/>
    </row>
    <row r="178" spans="1:8" ht="31.5" x14ac:dyDescent="0.2">
      <c r="A178" s="82">
        <v>137</v>
      </c>
      <c r="B178" s="57" t="s">
        <v>276</v>
      </c>
      <c r="C178" s="50" t="s">
        <v>277</v>
      </c>
      <c r="D178" s="58">
        <v>126050</v>
      </c>
      <c r="E178" s="216" t="s">
        <v>20</v>
      </c>
      <c r="F178" s="50" t="s">
        <v>118</v>
      </c>
      <c r="G178" s="188">
        <v>43983</v>
      </c>
      <c r="H178" s="189">
        <v>44013</v>
      </c>
    </row>
    <row r="179" spans="1:8" ht="47.25" x14ac:dyDescent="0.2">
      <c r="A179" s="36">
        <v>138</v>
      </c>
      <c r="B179" s="217" t="s">
        <v>278</v>
      </c>
      <c r="C179" s="218" t="s">
        <v>277</v>
      </c>
      <c r="D179" s="219">
        <v>45000</v>
      </c>
      <c r="E179" s="220" t="s">
        <v>279</v>
      </c>
      <c r="F179" s="38" t="s">
        <v>118</v>
      </c>
      <c r="G179" s="69">
        <v>43983</v>
      </c>
      <c r="H179" s="70">
        <v>44013</v>
      </c>
    </row>
    <row r="180" spans="1:8" ht="31.5" x14ac:dyDescent="0.2">
      <c r="A180" s="20">
        <v>139</v>
      </c>
      <c r="B180" s="221" t="s">
        <v>280</v>
      </c>
      <c r="C180" s="44" t="s">
        <v>277</v>
      </c>
      <c r="D180" s="23">
        <v>4201</v>
      </c>
      <c r="E180" s="63" t="s">
        <v>20</v>
      </c>
      <c r="F180" s="22" t="s">
        <v>118</v>
      </c>
      <c r="G180" s="64">
        <v>43952</v>
      </c>
      <c r="H180" s="65">
        <v>43983</v>
      </c>
    </row>
    <row r="181" spans="1:8" ht="31.5" x14ac:dyDescent="0.2">
      <c r="A181" s="36">
        <v>140</v>
      </c>
      <c r="B181" s="221" t="s">
        <v>281</v>
      </c>
      <c r="C181" s="22" t="s">
        <v>282</v>
      </c>
      <c r="D181" s="23">
        <v>210084</v>
      </c>
      <c r="E181" s="63" t="s">
        <v>20</v>
      </c>
      <c r="F181" s="22" t="s">
        <v>118</v>
      </c>
      <c r="G181" s="64">
        <v>43895</v>
      </c>
      <c r="H181" s="65">
        <v>43926</v>
      </c>
    </row>
    <row r="182" spans="1:8" ht="31.5" x14ac:dyDescent="0.2">
      <c r="A182" s="20">
        <v>141</v>
      </c>
      <c r="B182" s="222" t="s">
        <v>283</v>
      </c>
      <c r="C182" s="44" t="s">
        <v>277</v>
      </c>
      <c r="D182" s="23">
        <v>8403</v>
      </c>
      <c r="E182" s="63" t="s">
        <v>20</v>
      </c>
      <c r="F182" s="22" t="s">
        <v>118</v>
      </c>
      <c r="G182" s="64">
        <v>43936</v>
      </c>
      <c r="H182" s="65">
        <v>43966</v>
      </c>
    </row>
    <row r="183" spans="1:8" ht="31.5" x14ac:dyDescent="0.2">
      <c r="A183" s="36">
        <v>142</v>
      </c>
      <c r="B183" s="222" t="s">
        <v>284</v>
      </c>
      <c r="C183" s="44" t="s">
        <v>285</v>
      </c>
      <c r="D183" s="45">
        <v>420167</v>
      </c>
      <c r="E183" s="63" t="s">
        <v>20</v>
      </c>
      <c r="F183" s="22" t="s">
        <v>118</v>
      </c>
      <c r="G183" s="64">
        <v>43905</v>
      </c>
      <c r="H183" s="65">
        <v>43936</v>
      </c>
    </row>
    <row r="184" spans="1:8" ht="31.5" x14ac:dyDescent="0.2">
      <c r="A184" s="20">
        <v>143</v>
      </c>
      <c r="B184" s="222" t="s">
        <v>286</v>
      </c>
      <c r="C184" s="44" t="s">
        <v>277</v>
      </c>
      <c r="D184" s="45">
        <v>3361</v>
      </c>
      <c r="E184" s="63" t="s">
        <v>20</v>
      </c>
      <c r="F184" s="22" t="s">
        <v>118</v>
      </c>
      <c r="G184" s="64">
        <v>43926</v>
      </c>
      <c r="H184" s="65">
        <v>43956</v>
      </c>
    </row>
    <row r="185" spans="1:8" ht="31.5" x14ac:dyDescent="0.2">
      <c r="A185" s="36">
        <v>144</v>
      </c>
      <c r="B185" s="43" t="s">
        <v>287</v>
      </c>
      <c r="C185" s="44" t="s">
        <v>277</v>
      </c>
      <c r="D185" s="45">
        <v>1260</v>
      </c>
      <c r="E185" s="63" t="s">
        <v>20</v>
      </c>
      <c r="F185" s="22" t="s">
        <v>118</v>
      </c>
      <c r="G185" s="64">
        <v>43936</v>
      </c>
      <c r="H185" s="65">
        <v>43966</v>
      </c>
    </row>
    <row r="186" spans="1:8" ht="31.5" x14ac:dyDescent="0.2">
      <c r="A186" s="20">
        <v>145</v>
      </c>
      <c r="B186" s="221" t="s">
        <v>288</v>
      </c>
      <c r="C186" s="63" t="s">
        <v>289</v>
      </c>
      <c r="D186" s="23">
        <v>67500</v>
      </c>
      <c r="E186" s="63" t="s">
        <v>20</v>
      </c>
      <c r="F186" s="22" t="s">
        <v>118</v>
      </c>
      <c r="G186" s="64">
        <v>43905</v>
      </c>
      <c r="H186" s="65">
        <v>43951</v>
      </c>
    </row>
    <row r="187" spans="1:8" ht="31.5" x14ac:dyDescent="0.2">
      <c r="A187" s="36">
        <v>146</v>
      </c>
      <c r="B187" s="37" t="s">
        <v>290</v>
      </c>
      <c r="C187" s="223" t="s">
        <v>291</v>
      </c>
      <c r="D187" s="39">
        <v>1500</v>
      </c>
      <c r="E187" s="40" t="s">
        <v>20</v>
      </c>
      <c r="F187" s="38" t="s">
        <v>21</v>
      </c>
      <c r="G187" s="69">
        <v>43966</v>
      </c>
      <c r="H187" s="70">
        <v>44058</v>
      </c>
    </row>
    <row r="188" spans="1:8" ht="31.5" x14ac:dyDescent="0.2">
      <c r="A188" s="20">
        <v>147</v>
      </c>
      <c r="B188" s="37" t="s">
        <v>292</v>
      </c>
      <c r="C188" s="224" t="s">
        <v>293</v>
      </c>
      <c r="D188" s="39">
        <v>29750</v>
      </c>
      <c r="E188" s="24" t="s">
        <v>20</v>
      </c>
      <c r="F188" s="22" t="s">
        <v>21</v>
      </c>
      <c r="G188" s="64">
        <v>43936</v>
      </c>
      <c r="H188" s="65">
        <v>44058</v>
      </c>
    </row>
    <row r="189" spans="1:8" ht="32.25" thickBot="1" x14ac:dyDescent="0.25">
      <c r="A189" s="46">
        <v>148</v>
      </c>
      <c r="B189" s="30" t="s">
        <v>294</v>
      </c>
      <c r="C189" s="225" t="s">
        <v>295</v>
      </c>
      <c r="D189" s="32">
        <v>4200</v>
      </c>
      <c r="E189" s="33" t="s">
        <v>20</v>
      </c>
      <c r="F189" s="31" t="s">
        <v>21</v>
      </c>
      <c r="G189" s="86">
        <v>43892</v>
      </c>
      <c r="H189" s="87">
        <v>44175</v>
      </c>
    </row>
    <row r="190" spans="1:8" ht="31.5" x14ac:dyDescent="0.2">
      <c r="A190" s="36">
        <v>149</v>
      </c>
      <c r="B190" s="226" t="s">
        <v>296</v>
      </c>
      <c r="C190" s="38" t="s">
        <v>297</v>
      </c>
      <c r="D190" s="39">
        <v>0</v>
      </c>
      <c r="E190" s="40" t="s">
        <v>298</v>
      </c>
      <c r="F190" s="38" t="s">
        <v>21</v>
      </c>
      <c r="G190" s="69">
        <v>43966</v>
      </c>
      <c r="H190" s="70">
        <v>44058</v>
      </c>
    </row>
    <row r="191" spans="1:8" ht="31.5" x14ac:dyDescent="0.2">
      <c r="A191" s="36">
        <v>150</v>
      </c>
      <c r="B191" s="226" t="s">
        <v>299</v>
      </c>
      <c r="C191" s="38" t="s">
        <v>300</v>
      </c>
      <c r="D191" s="39">
        <v>36815</v>
      </c>
      <c r="E191" s="24" t="s">
        <v>298</v>
      </c>
      <c r="F191" s="22" t="s">
        <v>21</v>
      </c>
      <c r="G191" s="69">
        <v>43994</v>
      </c>
      <c r="H191" s="70">
        <v>44058</v>
      </c>
    </row>
    <row r="192" spans="1:8" ht="36" customHeight="1" x14ac:dyDescent="0.2">
      <c r="A192" s="36">
        <v>151</v>
      </c>
      <c r="B192" s="226" t="s">
        <v>301</v>
      </c>
      <c r="C192" s="38" t="s">
        <v>302</v>
      </c>
      <c r="D192" s="39">
        <v>10084</v>
      </c>
      <c r="E192" s="24" t="s">
        <v>298</v>
      </c>
      <c r="F192" s="22" t="s">
        <v>21</v>
      </c>
      <c r="G192" s="69">
        <v>43991</v>
      </c>
      <c r="H192" s="70">
        <v>44119</v>
      </c>
    </row>
    <row r="193" spans="1:9" ht="35.25" customHeight="1" x14ac:dyDescent="0.2">
      <c r="A193" s="36">
        <v>152</v>
      </c>
      <c r="B193" s="28" t="s">
        <v>303</v>
      </c>
      <c r="C193" s="63" t="s">
        <v>304</v>
      </c>
      <c r="D193" s="23">
        <v>12605</v>
      </c>
      <c r="E193" s="24" t="s">
        <v>20</v>
      </c>
      <c r="F193" s="22" t="s">
        <v>21</v>
      </c>
      <c r="G193" s="64">
        <v>43936</v>
      </c>
      <c r="H193" s="65">
        <v>44073</v>
      </c>
    </row>
    <row r="194" spans="1:9" ht="31.5" x14ac:dyDescent="0.25">
      <c r="A194" s="227">
        <v>153</v>
      </c>
      <c r="B194" s="28" t="s">
        <v>305</v>
      </c>
      <c r="C194" s="22" t="s">
        <v>306</v>
      </c>
      <c r="D194" s="228">
        <v>255</v>
      </c>
      <c r="E194" s="24" t="s">
        <v>20</v>
      </c>
      <c r="F194" s="22" t="s">
        <v>21</v>
      </c>
      <c r="G194" s="64">
        <v>43936</v>
      </c>
      <c r="H194" s="65">
        <v>44073</v>
      </c>
      <c r="I194" s="229"/>
    </row>
    <row r="195" spans="1:9" ht="31.5" x14ac:dyDescent="0.25">
      <c r="A195" s="36">
        <v>154</v>
      </c>
      <c r="B195" s="37" t="s">
        <v>307</v>
      </c>
      <c r="C195" s="38" t="s">
        <v>306</v>
      </c>
      <c r="D195" s="230">
        <v>30000</v>
      </c>
      <c r="E195" s="40" t="s">
        <v>20</v>
      </c>
      <c r="F195" s="38" t="s">
        <v>21</v>
      </c>
      <c r="G195" s="69">
        <v>43936</v>
      </c>
      <c r="H195" s="70">
        <v>44012</v>
      </c>
      <c r="I195" s="229"/>
    </row>
    <row r="196" spans="1:9" ht="33.75" customHeight="1" x14ac:dyDescent="0.25">
      <c r="A196" s="20">
        <v>155</v>
      </c>
      <c r="B196" s="28" t="s">
        <v>308</v>
      </c>
      <c r="C196" s="22" t="s">
        <v>306</v>
      </c>
      <c r="D196" s="228">
        <v>30168</v>
      </c>
      <c r="E196" s="24" t="s">
        <v>20</v>
      </c>
      <c r="F196" s="22" t="s">
        <v>21</v>
      </c>
      <c r="G196" s="64">
        <v>43983</v>
      </c>
      <c r="H196" s="65">
        <v>44073</v>
      </c>
      <c r="I196" s="229"/>
    </row>
    <row r="197" spans="1:9" ht="31.5" x14ac:dyDescent="0.2">
      <c r="A197" s="36">
        <v>156</v>
      </c>
      <c r="B197" s="66" t="s">
        <v>309</v>
      </c>
      <c r="C197" s="22" t="s">
        <v>310</v>
      </c>
      <c r="D197" s="228">
        <v>15000</v>
      </c>
      <c r="E197" s="24" t="s">
        <v>20</v>
      </c>
      <c r="F197" s="22" t="s">
        <v>21</v>
      </c>
      <c r="G197" s="64">
        <v>43905</v>
      </c>
      <c r="H197" s="65">
        <v>44119</v>
      </c>
    </row>
    <row r="198" spans="1:9" ht="31.5" x14ac:dyDescent="0.2">
      <c r="A198" s="20">
        <v>157</v>
      </c>
      <c r="B198" s="66" t="s">
        <v>311</v>
      </c>
      <c r="C198" s="63" t="s">
        <v>312</v>
      </c>
      <c r="D198" s="228">
        <v>4241</v>
      </c>
      <c r="E198" s="24" t="s">
        <v>20</v>
      </c>
      <c r="F198" s="22" t="s">
        <v>21</v>
      </c>
      <c r="G198" s="64">
        <v>43983</v>
      </c>
      <c r="H198" s="65">
        <v>44027</v>
      </c>
    </row>
    <row r="199" spans="1:9" ht="31.5" x14ac:dyDescent="0.2">
      <c r="A199" s="36">
        <v>158</v>
      </c>
      <c r="B199" s="231" t="s">
        <v>313</v>
      </c>
      <c r="C199" s="44" t="s">
        <v>314</v>
      </c>
      <c r="D199" s="232">
        <v>50420</v>
      </c>
      <c r="E199" s="59" t="s">
        <v>20</v>
      </c>
      <c r="F199" s="44" t="s">
        <v>21</v>
      </c>
      <c r="G199" s="74">
        <v>43966</v>
      </c>
      <c r="H199" s="65">
        <v>44058</v>
      </c>
    </row>
    <row r="200" spans="1:9" ht="31.5" x14ac:dyDescent="0.2">
      <c r="A200" s="233">
        <v>159</v>
      </c>
      <c r="B200" s="231" t="s">
        <v>315</v>
      </c>
      <c r="C200" s="44" t="s">
        <v>316</v>
      </c>
      <c r="D200" s="232">
        <v>50000</v>
      </c>
      <c r="E200" s="59" t="s">
        <v>20</v>
      </c>
      <c r="F200" s="44" t="s">
        <v>21</v>
      </c>
      <c r="G200" s="74">
        <v>44008</v>
      </c>
      <c r="H200" s="65">
        <v>44043</v>
      </c>
    </row>
    <row r="201" spans="1:9" ht="31.5" x14ac:dyDescent="0.2">
      <c r="A201" s="20">
        <v>160</v>
      </c>
      <c r="B201" s="231" t="s">
        <v>317</v>
      </c>
      <c r="C201" s="44" t="s">
        <v>306</v>
      </c>
      <c r="D201" s="232">
        <v>30000</v>
      </c>
      <c r="E201" s="59" t="s">
        <v>20</v>
      </c>
      <c r="F201" s="44" t="s">
        <v>21</v>
      </c>
      <c r="G201" s="64">
        <v>43905</v>
      </c>
      <c r="H201" s="65">
        <v>44119</v>
      </c>
    </row>
    <row r="202" spans="1:9" s="12" customFormat="1" ht="31.5" x14ac:dyDescent="0.2">
      <c r="A202" s="233">
        <v>161</v>
      </c>
      <c r="B202" s="28" t="s">
        <v>318</v>
      </c>
      <c r="C202" s="22" t="s">
        <v>319</v>
      </c>
      <c r="D202" s="23">
        <v>125750</v>
      </c>
      <c r="E202" s="24" t="s">
        <v>20</v>
      </c>
      <c r="F202" s="22" t="s">
        <v>21</v>
      </c>
      <c r="G202" s="64">
        <v>43892</v>
      </c>
      <c r="H202" s="65">
        <v>44175</v>
      </c>
    </row>
    <row r="203" spans="1:9" ht="31.5" x14ac:dyDescent="0.2">
      <c r="A203" s="20">
        <v>162</v>
      </c>
      <c r="B203" s="28" t="s">
        <v>320</v>
      </c>
      <c r="C203" s="22" t="s">
        <v>251</v>
      </c>
      <c r="D203" s="228">
        <v>20000</v>
      </c>
      <c r="E203" s="24" t="s">
        <v>20</v>
      </c>
      <c r="F203" s="22" t="s">
        <v>21</v>
      </c>
      <c r="G203" s="64">
        <v>43892</v>
      </c>
      <c r="H203" s="65">
        <v>43982</v>
      </c>
    </row>
    <row r="204" spans="1:9" s="12" customFormat="1" ht="31.5" x14ac:dyDescent="0.2">
      <c r="A204" s="233">
        <v>163</v>
      </c>
      <c r="B204" s="37" t="s">
        <v>321</v>
      </c>
      <c r="C204" s="38" t="s">
        <v>322</v>
      </c>
      <c r="D204" s="39">
        <v>20300</v>
      </c>
      <c r="E204" s="40" t="s">
        <v>20</v>
      </c>
      <c r="F204" s="38" t="s">
        <v>21</v>
      </c>
      <c r="G204" s="69">
        <v>43983</v>
      </c>
      <c r="H204" s="70">
        <v>44012</v>
      </c>
    </row>
    <row r="205" spans="1:9" ht="32.25" thickBot="1" x14ac:dyDescent="0.25">
      <c r="A205" s="46">
        <v>164</v>
      </c>
      <c r="B205" s="234" t="s">
        <v>323</v>
      </c>
      <c r="C205" s="235" t="s">
        <v>324</v>
      </c>
      <c r="D205" s="236">
        <v>26807</v>
      </c>
      <c r="E205" s="33" t="s">
        <v>20</v>
      </c>
      <c r="F205" s="31" t="s">
        <v>21</v>
      </c>
      <c r="G205" s="86">
        <v>43892</v>
      </c>
      <c r="H205" s="87">
        <v>44185</v>
      </c>
    </row>
    <row r="206" spans="1:9" ht="31.5" x14ac:dyDescent="0.2">
      <c r="A206" s="237">
        <v>165</v>
      </c>
      <c r="B206" s="238" t="s">
        <v>325</v>
      </c>
      <c r="C206" s="216" t="s">
        <v>326</v>
      </c>
      <c r="D206" s="239">
        <v>3781</v>
      </c>
      <c r="E206" s="40" t="s">
        <v>20</v>
      </c>
      <c r="F206" s="38" t="s">
        <v>21</v>
      </c>
      <c r="G206" s="69">
        <v>44008</v>
      </c>
      <c r="H206" s="70">
        <v>44074</v>
      </c>
    </row>
    <row r="207" spans="1:9" ht="31.5" x14ac:dyDescent="0.2">
      <c r="A207" s="36">
        <v>166</v>
      </c>
      <c r="B207" s="67" t="s">
        <v>327</v>
      </c>
      <c r="C207" s="68" t="s">
        <v>328</v>
      </c>
      <c r="D207" s="230">
        <v>25210</v>
      </c>
      <c r="E207" s="40" t="s">
        <v>20</v>
      </c>
      <c r="F207" s="38" t="s">
        <v>21</v>
      </c>
      <c r="G207" s="69">
        <v>43891</v>
      </c>
      <c r="H207" s="70">
        <v>44165</v>
      </c>
    </row>
    <row r="208" spans="1:9" ht="32.25" thickBot="1" x14ac:dyDescent="0.25">
      <c r="A208" s="46">
        <v>167</v>
      </c>
      <c r="B208" s="240" t="s">
        <v>329</v>
      </c>
      <c r="C208" s="91" t="s">
        <v>251</v>
      </c>
      <c r="D208" s="241">
        <v>90841</v>
      </c>
      <c r="E208" s="93" t="s">
        <v>20</v>
      </c>
      <c r="F208" s="91" t="s">
        <v>21</v>
      </c>
      <c r="G208" s="94">
        <v>43891</v>
      </c>
      <c r="H208" s="95">
        <v>44165</v>
      </c>
    </row>
    <row r="209" spans="1:8" ht="16.5" thickBot="1" x14ac:dyDescent="0.3">
      <c r="A209" s="76"/>
      <c r="B209" s="96" t="s">
        <v>330</v>
      </c>
      <c r="C209" s="117"/>
      <c r="D209" s="80">
        <f>SUM(D178:D208)</f>
        <v>1503753</v>
      </c>
      <c r="E209" s="80"/>
      <c r="F209" s="78"/>
      <c r="G209" s="78"/>
      <c r="H209" s="81"/>
    </row>
    <row r="210" spans="1:8" ht="18.75" thickBot="1" x14ac:dyDescent="0.3">
      <c r="A210" s="470" t="s">
        <v>331</v>
      </c>
      <c r="B210" s="471"/>
      <c r="C210" s="471"/>
      <c r="D210" s="471"/>
      <c r="E210" s="471"/>
      <c r="F210" s="471"/>
      <c r="G210" s="471"/>
      <c r="H210" s="472"/>
    </row>
    <row r="211" spans="1:8" ht="30" x14ac:dyDescent="0.2">
      <c r="A211" s="20">
        <v>168</v>
      </c>
      <c r="B211" s="28" t="s">
        <v>332</v>
      </c>
      <c r="C211" s="22" t="s">
        <v>333</v>
      </c>
      <c r="D211" s="39">
        <v>54000</v>
      </c>
      <c r="E211" s="24" t="s">
        <v>20</v>
      </c>
      <c r="F211" s="242" t="s">
        <v>118</v>
      </c>
      <c r="G211" s="69">
        <v>43952</v>
      </c>
      <c r="H211" s="70">
        <v>44027</v>
      </c>
    </row>
    <row r="212" spans="1:8" ht="30" x14ac:dyDescent="0.2">
      <c r="A212" s="243">
        <v>169</v>
      </c>
      <c r="B212" s="51" t="s">
        <v>334</v>
      </c>
      <c r="C212" s="22" t="s">
        <v>333</v>
      </c>
      <c r="D212" s="53">
        <v>4820</v>
      </c>
      <c r="E212" s="24" t="s">
        <v>20</v>
      </c>
      <c r="F212" s="242" t="s">
        <v>118</v>
      </c>
      <c r="G212" s="69">
        <v>44044</v>
      </c>
      <c r="H212" s="70">
        <v>44073</v>
      </c>
    </row>
    <row r="213" spans="1:8" ht="32.25" thickBot="1" x14ac:dyDescent="0.25">
      <c r="A213" s="46">
        <v>170</v>
      </c>
      <c r="B213" s="30" t="s">
        <v>335</v>
      </c>
      <c r="C213" s="31" t="s">
        <v>336</v>
      </c>
      <c r="D213" s="32">
        <v>45000</v>
      </c>
      <c r="E213" s="33" t="s">
        <v>20</v>
      </c>
      <c r="F213" s="31" t="s">
        <v>21</v>
      </c>
      <c r="G213" s="86">
        <v>43892</v>
      </c>
      <c r="H213" s="87">
        <v>43921</v>
      </c>
    </row>
    <row r="214" spans="1:8" ht="32.25" thickBot="1" x14ac:dyDescent="0.25">
      <c r="A214" s="206">
        <v>171</v>
      </c>
      <c r="B214" s="207" t="s">
        <v>337</v>
      </c>
      <c r="C214" s="208" t="s">
        <v>338</v>
      </c>
      <c r="D214" s="244">
        <v>50000</v>
      </c>
      <c r="E214" s="210" t="s">
        <v>20</v>
      </c>
      <c r="F214" s="208" t="s">
        <v>21</v>
      </c>
      <c r="G214" s="211">
        <v>43907</v>
      </c>
      <c r="H214" s="212">
        <v>43921</v>
      </c>
    </row>
    <row r="215" spans="1:8" ht="16.5" thickBot="1" x14ac:dyDescent="0.25">
      <c r="A215" s="243"/>
      <c r="B215" s="51"/>
      <c r="C215" s="52"/>
      <c r="D215" s="53"/>
      <c r="E215" s="54"/>
      <c r="F215" s="245"/>
      <c r="G215" s="246"/>
      <c r="H215" s="247"/>
    </row>
    <row r="216" spans="1:8" ht="16.5" thickBot="1" x14ac:dyDescent="0.3">
      <c r="A216" s="76"/>
      <c r="B216" s="96" t="s">
        <v>339</v>
      </c>
      <c r="C216" s="117"/>
      <c r="D216" s="80">
        <f>SUM(D211:D213)</f>
        <v>103820</v>
      </c>
      <c r="E216" s="80"/>
      <c r="F216" s="78"/>
      <c r="G216" s="78"/>
      <c r="H216" s="81"/>
    </row>
    <row r="217" spans="1:8" ht="16.5" customHeight="1" thickBot="1" x14ac:dyDescent="0.3">
      <c r="A217" s="470" t="s">
        <v>340</v>
      </c>
      <c r="B217" s="471"/>
      <c r="C217" s="471"/>
      <c r="D217" s="471"/>
      <c r="E217" s="471"/>
      <c r="F217" s="471"/>
      <c r="G217" s="471"/>
      <c r="H217" s="472"/>
    </row>
    <row r="218" spans="1:8" ht="18.75" thickBot="1" x14ac:dyDescent="0.3">
      <c r="A218" s="184" t="s">
        <v>341</v>
      </c>
      <c r="B218" s="248"/>
      <c r="C218" s="112"/>
      <c r="D218" s="248"/>
      <c r="E218" s="248"/>
      <c r="F218" s="248"/>
      <c r="G218" s="248"/>
      <c r="H218" s="249"/>
    </row>
    <row r="219" spans="1:8" ht="31.5" x14ac:dyDescent="0.2">
      <c r="A219" s="250">
        <v>172</v>
      </c>
      <c r="B219" s="57" t="s">
        <v>342</v>
      </c>
      <c r="C219" s="50" t="s">
        <v>35</v>
      </c>
      <c r="D219" s="251">
        <v>420</v>
      </c>
      <c r="E219" s="49" t="s">
        <v>20</v>
      </c>
      <c r="F219" s="50" t="s">
        <v>21</v>
      </c>
      <c r="G219" s="188">
        <v>43892</v>
      </c>
      <c r="H219" s="189">
        <v>44180</v>
      </c>
    </row>
    <row r="220" spans="1:8" ht="31.5" x14ac:dyDescent="0.2">
      <c r="A220" s="243">
        <v>173</v>
      </c>
      <c r="B220" s="51" t="s">
        <v>343</v>
      </c>
      <c r="C220" s="52" t="s">
        <v>73</v>
      </c>
      <c r="D220" s="53">
        <v>420</v>
      </c>
      <c r="E220" s="54" t="s">
        <v>20</v>
      </c>
      <c r="F220" s="52" t="s">
        <v>21</v>
      </c>
      <c r="G220" s="55">
        <v>43836</v>
      </c>
      <c r="H220" s="56">
        <v>43850</v>
      </c>
    </row>
    <row r="221" spans="1:8" ht="31.5" x14ac:dyDescent="0.2">
      <c r="A221" s="20">
        <v>174</v>
      </c>
      <c r="B221" s="28" t="s">
        <v>344</v>
      </c>
      <c r="C221" s="22" t="s">
        <v>345</v>
      </c>
      <c r="D221" s="23">
        <v>750</v>
      </c>
      <c r="E221" s="24" t="s">
        <v>20</v>
      </c>
      <c r="F221" s="22" t="s">
        <v>21</v>
      </c>
      <c r="G221" s="25">
        <v>43836</v>
      </c>
      <c r="H221" s="26">
        <v>44195</v>
      </c>
    </row>
    <row r="222" spans="1:8" ht="31.5" x14ac:dyDescent="0.2">
      <c r="A222" s="102">
        <v>175</v>
      </c>
      <c r="B222" s="43" t="s">
        <v>346</v>
      </c>
      <c r="C222" s="44" t="s">
        <v>347</v>
      </c>
      <c r="D222" s="45">
        <v>1351</v>
      </c>
      <c r="E222" s="59" t="s">
        <v>20</v>
      </c>
      <c r="F222" s="44" t="s">
        <v>21</v>
      </c>
      <c r="G222" s="60">
        <v>43836</v>
      </c>
      <c r="H222" s="61">
        <v>44180</v>
      </c>
    </row>
    <row r="223" spans="1:8" ht="31.5" x14ac:dyDescent="0.2">
      <c r="A223" s="102">
        <v>176</v>
      </c>
      <c r="B223" s="43" t="s">
        <v>348</v>
      </c>
      <c r="C223" s="44"/>
      <c r="D223" s="45">
        <v>4688</v>
      </c>
      <c r="E223" s="59" t="s">
        <v>20</v>
      </c>
      <c r="F223" s="44" t="s">
        <v>21</v>
      </c>
      <c r="G223" s="60">
        <v>43836</v>
      </c>
      <c r="H223" s="61">
        <v>44180</v>
      </c>
    </row>
    <row r="224" spans="1:8" ht="32.25" thickBot="1" x14ac:dyDescent="0.25">
      <c r="A224" s="46">
        <v>177</v>
      </c>
      <c r="B224" s="30" t="s">
        <v>349</v>
      </c>
      <c r="C224" s="31"/>
      <c r="D224" s="45">
        <v>3090</v>
      </c>
      <c r="E224" s="59" t="s">
        <v>20</v>
      </c>
      <c r="F224" s="44" t="s">
        <v>21</v>
      </c>
      <c r="G224" s="60">
        <v>43836</v>
      </c>
      <c r="H224" s="61">
        <v>44180</v>
      </c>
    </row>
    <row r="225" spans="1:9" ht="16.5" thickBot="1" x14ac:dyDescent="0.3">
      <c r="A225" s="76"/>
      <c r="B225" s="96" t="s">
        <v>350</v>
      </c>
      <c r="C225" s="117"/>
      <c r="D225" s="80">
        <f>SUM(D219:D222)</f>
        <v>2941</v>
      </c>
      <c r="E225" s="80"/>
      <c r="F225" s="78"/>
      <c r="G225" s="78"/>
      <c r="H225" s="81"/>
    </row>
    <row r="226" spans="1:9" ht="18.75" thickBot="1" x14ac:dyDescent="0.3">
      <c r="A226" s="477" t="s">
        <v>351</v>
      </c>
      <c r="B226" s="478"/>
      <c r="C226" s="478"/>
      <c r="D226" s="478"/>
      <c r="E226" s="478"/>
      <c r="F226" s="478"/>
      <c r="G226" s="478"/>
      <c r="H226" s="479"/>
    </row>
    <row r="227" spans="1:9" ht="18.75" thickBot="1" x14ac:dyDescent="0.3">
      <c r="A227" s="252" t="s">
        <v>352</v>
      </c>
      <c r="B227" s="253"/>
      <c r="C227" s="254"/>
      <c r="D227" s="255"/>
      <c r="E227" s="255"/>
      <c r="F227" s="255"/>
      <c r="G227" s="255"/>
      <c r="H227" s="256"/>
    </row>
    <row r="228" spans="1:9" ht="31.5" x14ac:dyDescent="0.2">
      <c r="A228" s="36">
        <v>178</v>
      </c>
      <c r="B228" s="67" t="s">
        <v>353</v>
      </c>
      <c r="C228" s="68" t="s">
        <v>354</v>
      </c>
      <c r="D228" s="39">
        <v>2000</v>
      </c>
      <c r="E228" s="63" t="s">
        <v>20</v>
      </c>
      <c r="F228" s="22" t="s">
        <v>118</v>
      </c>
      <c r="G228" s="64">
        <v>43936</v>
      </c>
      <c r="H228" s="65">
        <v>44104</v>
      </c>
    </row>
    <row r="229" spans="1:9" ht="47.25" x14ac:dyDescent="0.2">
      <c r="A229" s="36">
        <v>179</v>
      </c>
      <c r="B229" s="67" t="s">
        <v>355</v>
      </c>
      <c r="C229" s="38" t="s">
        <v>356</v>
      </c>
      <c r="D229" s="39">
        <v>40000</v>
      </c>
      <c r="E229" s="63" t="s">
        <v>20</v>
      </c>
      <c r="F229" s="22" t="s">
        <v>118</v>
      </c>
      <c r="G229" s="64">
        <v>43983</v>
      </c>
      <c r="H229" s="65">
        <v>44089</v>
      </c>
    </row>
    <row r="230" spans="1:9" ht="31.5" x14ac:dyDescent="0.2">
      <c r="A230" s="36">
        <v>180</v>
      </c>
      <c r="B230" s="67" t="s">
        <v>357</v>
      </c>
      <c r="C230" s="68" t="s">
        <v>354</v>
      </c>
      <c r="D230" s="39">
        <v>30000</v>
      </c>
      <c r="E230" s="63" t="s">
        <v>20</v>
      </c>
      <c r="F230" s="22" t="s">
        <v>118</v>
      </c>
      <c r="G230" s="64">
        <v>43952</v>
      </c>
      <c r="H230" s="65">
        <v>44058</v>
      </c>
    </row>
    <row r="231" spans="1:9" ht="31.5" x14ac:dyDescent="0.2">
      <c r="A231" s="36">
        <v>181</v>
      </c>
      <c r="B231" s="67" t="s">
        <v>358</v>
      </c>
      <c r="C231" s="38" t="s">
        <v>359</v>
      </c>
      <c r="D231" s="39">
        <v>50567</v>
      </c>
      <c r="E231" s="63" t="s">
        <v>20</v>
      </c>
      <c r="F231" s="22" t="s">
        <v>118</v>
      </c>
      <c r="G231" s="64">
        <v>43936</v>
      </c>
      <c r="H231" s="65">
        <v>44027</v>
      </c>
    </row>
    <row r="232" spans="1:9" ht="32.25" thickBot="1" x14ac:dyDescent="0.25">
      <c r="A232" s="46">
        <v>182</v>
      </c>
      <c r="B232" s="234" t="s">
        <v>360</v>
      </c>
      <c r="C232" s="235" t="s">
        <v>361</v>
      </c>
      <c r="D232" s="32">
        <v>1000</v>
      </c>
      <c r="E232" s="235" t="s">
        <v>20</v>
      </c>
      <c r="F232" s="31" t="s">
        <v>118</v>
      </c>
      <c r="G232" s="86">
        <v>43966</v>
      </c>
      <c r="H232" s="87">
        <v>44058</v>
      </c>
    </row>
    <row r="233" spans="1:9" ht="32.25" thickBot="1" x14ac:dyDescent="0.25">
      <c r="A233" s="206">
        <v>183</v>
      </c>
      <c r="B233" s="257" t="s">
        <v>362</v>
      </c>
      <c r="C233" s="258"/>
      <c r="D233" s="244">
        <v>4500</v>
      </c>
      <c r="E233" s="258" t="s">
        <v>20</v>
      </c>
      <c r="F233" s="208" t="s">
        <v>118</v>
      </c>
      <c r="G233" s="211">
        <v>43892</v>
      </c>
      <c r="H233" s="212">
        <v>44180</v>
      </c>
    </row>
    <row r="234" spans="1:9" ht="16.5" thickBot="1" x14ac:dyDescent="0.3">
      <c r="A234" s="76"/>
      <c r="B234" s="96" t="s">
        <v>363</v>
      </c>
      <c r="C234" s="259"/>
      <c r="D234" s="80">
        <f>SUM(D228:D233)</f>
        <v>128067</v>
      </c>
      <c r="E234" s="80"/>
      <c r="F234" s="78"/>
      <c r="G234" s="78"/>
      <c r="H234" s="81"/>
    </row>
    <row r="235" spans="1:9" ht="18.75" thickBot="1" x14ac:dyDescent="0.3">
      <c r="A235" s="260"/>
      <c r="B235" s="253"/>
      <c r="C235" s="120"/>
      <c r="D235" s="261"/>
      <c r="E235" s="261"/>
      <c r="F235" s="261"/>
      <c r="G235" s="261"/>
      <c r="H235" s="262"/>
      <c r="I235" s="229"/>
    </row>
    <row r="236" spans="1:9" ht="31.5" x14ac:dyDescent="0.25">
      <c r="A236" s="20">
        <v>184</v>
      </c>
      <c r="B236" s="37" t="s">
        <v>364</v>
      </c>
      <c r="C236" s="38" t="s">
        <v>365</v>
      </c>
      <c r="D236" s="263">
        <v>15000</v>
      </c>
      <c r="E236" s="40" t="s">
        <v>20</v>
      </c>
      <c r="F236" s="38" t="s">
        <v>21</v>
      </c>
      <c r="G236" s="41">
        <v>43966</v>
      </c>
      <c r="H236" s="26">
        <v>44042</v>
      </c>
      <c r="I236" s="229"/>
    </row>
    <row r="237" spans="1:9" ht="31.5" x14ac:dyDescent="0.25">
      <c r="A237" s="20">
        <v>185</v>
      </c>
      <c r="B237" s="37" t="s">
        <v>366</v>
      </c>
      <c r="C237" s="38" t="s">
        <v>367</v>
      </c>
      <c r="D237" s="264">
        <v>5000</v>
      </c>
      <c r="E237" s="40" t="s">
        <v>20</v>
      </c>
      <c r="F237" s="38" t="s">
        <v>21</v>
      </c>
      <c r="G237" s="41">
        <v>43891</v>
      </c>
      <c r="H237" s="42">
        <v>44089</v>
      </c>
      <c r="I237" s="229"/>
    </row>
    <row r="238" spans="1:9" ht="42" customHeight="1" x14ac:dyDescent="0.25">
      <c r="A238" s="20">
        <v>186</v>
      </c>
      <c r="B238" s="28" t="s">
        <v>368</v>
      </c>
      <c r="C238" s="22" t="s">
        <v>369</v>
      </c>
      <c r="D238" s="265">
        <v>5000</v>
      </c>
      <c r="E238" s="24" t="s">
        <v>20</v>
      </c>
      <c r="F238" s="22" t="s">
        <v>21</v>
      </c>
      <c r="G238" s="25">
        <v>43892</v>
      </c>
      <c r="H238" s="26">
        <v>44058</v>
      </c>
      <c r="I238" s="229"/>
    </row>
    <row r="239" spans="1:9" ht="35.25" customHeight="1" x14ac:dyDescent="0.2">
      <c r="A239" s="20">
        <v>187</v>
      </c>
      <c r="B239" s="37" t="s">
        <v>370</v>
      </c>
      <c r="C239" s="38" t="s">
        <v>371</v>
      </c>
      <c r="D239" s="264">
        <v>13400</v>
      </c>
      <c r="E239" s="40" t="s">
        <v>20</v>
      </c>
      <c r="F239" s="38" t="s">
        <v>21</v>
      </c>
      <c r="G239" s="41">
        <v>43922</v>
      </c>
      <c r="H239" s="42">
        <v>44114</v>
      </c>
    </row>
    <row r="240" spans="1:9" ht="31.5" x14ac:dyDescent="0.25">
      <c r="A240" s="20">
        <v>188</v>
      </c>
      <c r="B240" s="28" t="s">
        <v>372</v>
      </c>
      <c r="C240" s="63" t="s">
        <v>373</v>
      </c>
      <c r="D240" s="23">
        <v>5000</v>
      </c>
      <c r="E240" s="24" t="s">
        <v>20</v>
      </c>
      <c r="F240" s="22" t="s">
        <v>21</v>
      </c>
      <c r="G240" s="64">
        <v>43892</v>
      </c>
      <c r="H240" s="65">
        <v>44175</v>
      </c>
      <c r="I240" s="229"/>
    </row>
    <row r="241" spans="1:9" ht="31.5" x14ac:dyDescent="0.25">
      <c r="A241" s="20">
        <v>189</v>
      </c>
      <c r="B241" s="226" t="s">
        <v>374</v>
      </c>
      <c r="C241" s="38" t="s">
        <v>375</v>
      </c>
      <c r="D241" s="263">
        <v>15000</v>
      </c>
      <c r="E241" s="40" t="s">
        <v>20</v>
      </c>
      <c r="F241" s="38" t="s">
        <v>21</v>
      </c>
      <c r="G241" s="41">
        <v>43952</v>
      </c>
      <c r="H241" s="42">
        <v>43997</v>
      </c>
      <c r="I241" s="229"/>
    </row>
    <row r="242" spans="1:9" ht="32.25" thickBot="1" x14ac:dyDescent="0.3">
      <c r="A242" s="46">
        <v>190</v>
      </c>
      <c r="B242" s="266" t="s">
        <v>376</v>
      </c>
      <c r="C242" s="31" t="s">
        <v>312</v>
      </c>
      <c r="D242" s="267">
        <v>4500</v>
      </c>
      <c r="E242" s="33" t="s">
        <v>20</v>
      </c>
      <c r="F242" s="31" t="s">
        <v>21</v>
      </c>
      <c r="G242" s="34">
        <v>44013</v>
      </c>
      <c r="H242" s="35">
        <v>44089</v>
      </c>
      <c r="I242" s="229"/>
    </row>
    <row r="243" spans="1:9" ht="31.5" x14ac:dyDescent="0.25">
      <c r="A243" s="36">
        <v>191</v>
      </c>
      <c r="B243" s="226" t="s">
        <v>377</v>
      </c>
      <c r="C243" s="38" t="s">
        <v>378</v>
      </c>
      <c r="D243" s="263">
        <v>4500</v>
      </c>
      <c r="E243" s="40" t="s">
        <v>20</v>
      </c>
      <c r="F243" s="38" t="s">
        <v>21</v>
      </c>
      <c r="G243" s="41">
        <v>43983</v>
      </c>
      <c r="H243" s="42">
        <v>44105</v>
      </c>
      <c r="I243" s="229"/>
    </row>
    <row r="244" spans="1:9" ht="31.5" x14ac:dyDescent="0.2">
      <c r="A244" s="20">
        <v>192</v>
      </c>
      <c r="B244" s="37" t="s">
        <v>379</v>
      </c>
      <c r="C244" s="38" t="s">
        <v>380</v>
      </c>
      <c r="D244" s="264">
        <v>18148</v>
      </c>
      <c r="E244" s="40" t="s">
        <v>20</v>
      </c>
      <c r="F244" s="38" t="s">
        <v>21</v>
      </c>
      <c r="G244" s="41">
        <v>43922</v>
      </c>
      <c r="H244" s="42">
        <v>43997</v>
      </c>
    </row>
    <row r="245" spans="1:9" ht="31.5" x14ac:dyDescent="0.2">
      <c r="A245" s="20">
        <v>193</v>
      </c>
      <c r="B245" s="28" t="s">
        <v>381</v>
      </c>
      <c r="C245" s="22" t="s">
        <v>382</v>
      </c>
      <c r="D245" s="265">
        <v>221000</v>
      </c>
      <c r="E245" s="24" t="s">
        <v>20</v>
      </c>
      <c r="F245" s="22" t="s">
        <v>21</v>
      </c>
      <c r="G245" s="25">
        <v>43952</v>
      </c>
      <c r="H245" s="26">
        <v>44089</v>
      </c>
    </row>
    <row r="246" spans="1:9" ht="31.5" x14ac:dyDescent="0.2">
      <c r="A246" s="20">
        <v>194</v>
      </c>
      <c r="B246" s="28" t="s">
        <v>383</v>
      </c>
      <c r="C246" s="22" t="s">
        <v>384</v>
      </c>
      <c r="D246" s="265">
        <v>28300</v>
      </c>
      <c r="E246" s="24" t="s">
        <v>20</v>
      </c>
      <c r="F246" s="22" t="s">
        <v>21</v>
      </c>
      <c r="G246" s="25">
        <v>43892</v>
      </c>
      <c r="H246" s="26">
        <v>44175</v>
      </c>
    </row>
    <row r="247" spans="1:9" ht="31.5" x14ac:dyDescent="0.2">
      <c r="A247" s="20">
        <v>195</v>
      </c>
      <c r="B247" s="28" t="s">
        <v>385</v>
      </c>
      <c r="C247" s="63" t="s">
        <v>310</v>
      </c>
      <c r="D247" s="268">
        <v>15000</v>
      </c>
      <c r="E247" s="24" t="s">
        <v>20</v>
      </c>
      <c r="F247" s="22" t="s">
        <v>21</v>
      </c>
      <c r="G247" s="25">
        <v>43966</v>
      </c>
      <c r="H247" s="26">
        <v>44042</v>
      </c>
    </row>
    <row r="248" spans="1:9" ht="31.5" x14ac:dyDescent="0.2">
      <c r="A248" s="20">
        <v>196</v>
      </c>
      <c r="B248" s="28" t="s">
        <v>386</v>
      </c>
      <c r="C248" s="63" t="s">
        <v>387</v>
      </c>
      <c r="D248" s="265">
        <v>20000</v>
      </c>
      <c r="E248" s="24" t="s">
        <v>20</v>
      </c>
      <c r="F248" s="22" t="s">
        <v>21</v>
      </c>
      <c r="G248" s="25">
        <v>43966</v>
      </c>
      <c r="H248" s="26">
        <v>44042</v>
      </c>
    </row>
    <row r="249" spans="1:9" ht="31.5" x14ac:dyDescent="0.25">
      <c r="A249" s="20">
        <v>197</v>
      </c>
      <c r="B249" s="37" t="s">
        <v>388</v>
      </c>
      <c r="C249" s="38" t="s">
        <v>389</v>
      </c>
      <c r="D249" s="264">
        <v>11640</v>
      </c>
      <c r="E249" s="40" t="s">
        <v>20</v>
      </c>
      <c r="F249" s="38" t="s">
        <v>21</v>
      </c>
      <c r="G249" s="41">
        <v>43891</v>
      </c>
      <c r="H249" s="42">
        <v>44116</v>
      </c>
      <c r="I249" s="229"/>
    </row>
    <row r="250" spans="1:9" ht="31.5" x14ac:dyDescent="0.25">
      <c r="A250" s="20">
        <v>198</v>
      </c>
      <c r="B250" s="43" t="s">
        <v>390</v>
      </c>
      <c r="C250" s="44" t="s">
        <v>310</v>
      </c>
      <c r="D250" s="269">
        <v>15000</v>
      </c>
      <c r="E250" s="59" t="s">
        <v>20</v>
      </c>
      <c r="F250" s="44" t="s">
        <v>21</v>
      </c>
      <c r="G250" s="60">
        <v>44032</v>
      </c>
      <c r="H250" s="61">
        <v>44165</v>
      </c>
      <c r="I250" s="229"/>
    </row>
    <row r="251" spans="1:9" ht="31.5" x14ac:dyDescent="0.25">
      <c r="A251" s="20">
        <v>199</v>
      </c>
      <c r="B251" s="28" t="s">
        <v>391</v>
      </c>
      <c r="C251" s="44" t="s">
        <v>392</v>
      </c>
      <c r="D251" s="269">
        <v>2940</v>
      </c>
      <c r="E251" s="59" t="s">
        <v>20</v>
      </c>
      <c r="F251" s="44" t="s">
        <v>21</v>
      </c>
      <c r="G251" s="60">
        <v>43936</v>
      </c>
      <c r="H251" s="61">
        <v>44027</v>
      </c>
      <c r="I251" s="229"/>
    </row>
    <row r="252" spans="1:9" ht="31.5" x14ac:dyDescent="0.25">
      <c r="A252" s="20">
        <v>200</v>
      </c>
      <c r="B252" s="43" t="s">
        <v>393</v>
      </c>
      <c r="C252" s="44" t="s">
        <v>394</v>
      </c>
      <c r="D252" s="269">
        <v>2860</v>
      </c>
      <c r="E252" s="59" t="s">
        <v>20</v>
      </c>
      <c r="F252" s="44" t="s">
        <v>21</v>
      </c>
      <c r="G252" s="60">
        <v>43891</v>
      </c>
      <c r="H252" s="61">
        <v>43966</v>
      </c>
      <c r="I252" s="229"/>
    </row>
    <row r="253" spans="1:9" ht="32.25" thickBot="1" x14ac:dyDescent="0.25">
      <c r="A253" s="46">
        <v>202</v>
      </c>
      <c r="B253" s="30" t="s">
        <v>395</v>
      </c>
      <c r="C253" s="31"/>
      <c r="D253" s="270">
        <v>25000</v>
      </c>
      <c r="E253" s="33" t="s">
        <v>20</v>
      </c>
      <c r="F253" s="31" t="s">
        <v>21</v>
      </c>
      <c r="G253" s="34">
        <v>43952</v>
      </c>
      <c r="H253" s="35">
        <v>44175</v>
      </c>
    </row>
    <row r="254" spans="1:9" ht="16.5" thickBot="1" x14ac:dyDescent="0.3">
      <c r="A254" s="76"/>
      <c r="B254" s="96" t="s">
        <v>396</v>
      </c>
      <c r="C254" s="117"/>
      <c r="D254" s="80">
        <f>SUM(D236:D253)</f>
        <v>427288</v>
      </c>
      <c r="E254" s="80"/>
      <c r="F254" s="78"/>
      <c r="G254" s="78"/>
      <c r="H254" s="81"/>
    </row>
    <row r="255" spans="1:9" ht="16.5" thickBot="1" x14ac:dyDescent="0.3">
      <c r="A255" s="76"/>
      <c r="B255" s="96" t="s">
        <v>397</v>
      </c>
      <c r="C255" s="78"/>
      <c r="D255" s="80">
        <f>D234+D254</f>
        <v>555355</v>
      </c>
      <c r="E255" s="80"/>
      <c r="F255" s="78"/>
      <c r="G255" s="78"/>
      <c r="H255" s="81"/>
    </row>
    <row r="256" spans="1:9" ht="18.75" thickBot="1" x14ac:dyDescent="0.3">
      <c r="A256" s="467" t="s">
        <v>398</v>
      </c>
      <c r="B256" s="468"/>
      <c r="C256" s="468"/>
      <c r="D256" s="468"/>
      <c r="E256" s="468"/>
      <c r="F256" s="468"/>
      <c r="G256" s="468"/>
      <c r="H256" s="469"/>
    </row>
    <row r="257" spans="1:8" s="12" customFormat="1" ht="31.5" x14ac:dyDescent="0.2">
      <c r="A257" s="102">
        <v>202</v>
      </c>
      <c r="B257" s="28" t="s">
        <v>18</v>
      </c>
      <c r="C257" s="63" t="s">
        <v>19</v>
      </c>
      <c r="D257" s="265">
        <v>450</v>
      </c>
      <c r="E257" s="24" t="s">
        <v>20</v>
      </c>
      <c r="F257" s="22" t="s">
        <v>21</v>
      </c>
      <c r="G257" s="25">
        <v>43836</v>
      </c>
      <c r="H257" s="26">
        <v>44180</v>
      </c>
    </row>
    <row r="258" spans="1:8" ht="31.5" x14ac:dyDescent="0.2">
      <c r="A258" s="271">
        <v>203</v>
      </c>
      <c r="B258" s="21" t="s">
        <v>187</v>
      </c>
      <c r="C258" s="22" t="s">
        <v>23</v>
      </c>
      <c r="D258" s="23">
        <v>2560</v>
      </c>
      <c r="E258" s="24" t="s">
        <v>20</v>
      </c>
      <c r="F258" s="22" t="s">
        <v>21</v>
      </c>
      <c r="G258" s="25">
        <v>43836</v>
      </c>
      <c r="H258" s="26">
        <v>44180</v>
      </c>
    </row>
    <row r="259" spans="1:8" ht="31.5" x14ac:dyDescent="0.2">
      <c r="A259" s="102">
        <v>204</v>
      </c>
      <c r="B259" s="28" t="s">
        <v>28</v>
      </c>
      <c r="C259" s="22" t="s">
        <v>29</v>
      </c>
      <c r="D259" s="23">
        <v>990</v>
      </c>
      <c r="E259" s="24" t="s">
        <v>20</v>
      </c>
      <c r="F259" s="22" t="s">
        <v>21</v>
      </c>
      <c r="G259" s="25">
        <v>43836</v>
      </c>
      <c r="H259" s="26">
        <v>44180</v>
      </c>
    </row>
    <row r="260" spans="1:8" ht="32.25" thickBot="1" x14ac:dyDescent="0.25">
      <c r="A260" s="272">
        <v>205</v>
      </c>
      <c r="B260" s="30" t="s">
        <v>24</v>
      </c>
      <c r="C260" s="31" t="s">
        <v>25</v>
      </c>
      <c r="D260" s="32">
        <v>200</v>
      </c>
      <c r="E260" s="33" t="s">
        <v>20</v>
      </c>
      <c r="F260" s="31" t="s">
        <v>21</v>
      </c>
      <c r="G260" s="34">
        <v>43836</v>
      </c>
      <c r="H260" s="35">
        <v>44180</v>
      </c>
    </row>
    <row r="261" spans="1:8" ht="31.5" x14ac:dyDescent="0.2">
      <c r="A261" s="243">
        <v>206</v>
      </c>
      <c r="B261" s="37" t="s">
        <v>399</v>
      </c>
      <c r="C261" s="38" t="s">
        <v>73</v>
      </c>
      <c r="D261" s="39">
        <v>1000</v>
      </c>
      <c r="E261" s="40" t="s">
        <v>20</v>
      </c>
      <c r="F261" s="38" t="s">
        <v>21</v>
      </c>
      <c r="G261" s="41">
        <v>43836</v>
      </c>
      <c r="H261" s="42">
        <v>43855</v>
      </c>
    </row>
    <row r="262" spans="1:8" ht="31.5" x14ac:dyDescent="0.2">
      <c r="A262" s="271">
        <v>207</v>
      </c>
      <c r="B262" s="37" t="s">
        <v>400</v>
      </c>
      <c r="C262" s="38"/>
      <c r="D262" s="39">
        <v>2000</v>
      </c>
      <c r="E262" s="40" t="s">
        <v>20</v>
      </c>
      <c r="F262" s="38" t="s">
        <v>21</v>
      </c>
      <c r="G262" s="25">
        <v>43891</v>
      </c>
      <c r="H262" s="26">
        <v>44165</v>
      </c>
    </row>
    <row r="263" spans="1:8" ht="31.5" x14ac:dyDescent="0.2">
      <c r="A263" s="102">
        <v>208</v>
      </c>
      <c r="B263" s="37" t="s">
        <v>401</v>
      </c>
      <c r="C263" s="22" t="s">
        <v>402</v>
      </c>
      <c r="D263" s="39">
        <v>2500</v>
      </c>
      <c r="E263" s="24" t="s">
        <v>20</v>
      </c>
      <c r="F263" s="22" t="s">
        <v>21</v>
      </c>
      <c r="G263" s="25">
        <v>43891</v>
      </c>
      <c r="H263" s="26">
        <v>44165</v>
      </c>
    </row>
    <row r="264" spans="1:8" ht="31.5" x14ac:dyDescent="0.2">
      <c r="A264" s="271">
        <v>209</v>
      </c>
      <c r="B264" s="37" t="s">
        <v>403</v>
      </c>
      <c r="C264" s="22" t="s">
        <v>49</v>
      </c>
      <c r="D264" s="39">
        <v>500</v>
      </c>
      <c r="E264" s="24" t="s">
        <v>20</v>
      </c>
      <c r="F264" s="22" t="s">
        <v>21</v>
      </c>
      <c r="G264" s="25">
        <v>43977</v>
      </c>
      <c r="H264" s="26">
        <v>44012</v>
      </c>
    </row>
    <row r="265" spans="1:8" ht="31.5" x14ac:dyDescent="0.2">
      <c r="A265" s="102">
        <v>210</v>
      </c>
      <c r="B265" s="37" t="s">
        <v>404</v>
      </c>
      <c r="C265" s="22" t="s">
        <v>405</v>
      </c>
      <c r="D265" s="39">
        <v>1600</v>
      </c>
      <c r="E265" s="24" t="s">
        <v>20</v>
      </c>
      <c r="F265" s="22" t="s">
        <v>21</v>
      </c>
      <c r="G265" s="25">
        <v>43977</v>
      </c>
      <c r="H265" s="26">
        <v>44012</v>
      </c>
    </row>
    <row r="266" spans="1:8" ht="31.5" x14ac:dyDescent="0.2">
      <c r="A266" s="20">
        <v>211</v>
      </c>
      <c r="B266" s="28" t="s">
        <v>406</v>
      </c>
      <c r="C266" s="22" t="s">
        <v>407</v>
      </c>
      <c r="D266" s="23">
        <v>600</v>
      </c>
      <c r="E266" s="24" t="s">
        <v>20</v>
      </c>
      <c r="F266" s="22" t="s">
        <v>21</v>
      </c>
      <c r="G266" s="25">
        <v>43977</v>
      </c>
      <c r="H266" s="26">
        <v>44012</v>
      </c>
    </row>
    <row r="267" spans="1:8" ht="31.5" x14ac:dyDescent="0.2">
      <c r="A267" s="243">
        <v>212</v>
      </c>
      <c r="B267" s="37" t="s">
        <v>408</v>
      </c>
      <c r="C267" s="38" t="s">
        <v>409</v>
      </c>
      <c r="D267" s="39">
        <v>900</v>
      </c>
      <c r="E267" s="40" t="s">
        <v>20</v>
      </c>
      <c r="F267" s="38" t="s">
        <v>21</v>
      </c>
      <c r="G267" s="41">
        <v>43977</v>
      </c>
      <c r="H267" s="42">
        <v>44134</v>
      </c>
    </row>
    <row r="268" spans="1:8" ht="31.5" x14ac:dyDescent="0.2">
      <c r="A268" s="102">
        <v>213</v>
      </c>
      <c r="B268" s="37" t="s">
        <v>410</v>
      </c>
      <c r="C268" s="22" t="s">
        <v>411</v>
      </c>
      <c r="D268" s="39">
        <v>3000</v>
      </c>
      <c r="E268" s="24" t="s">
        <v>20</v>
      </c>
      <c r="F268" s="22" t="s">
        <v>21</v>
      </c>
      <c r="G268" s="25">
        <v>43977</v>
      </c>
      <c r="H268" s="26">
        <v>44134</v>
      </c>
    </row>
    <row r="269" spans="1:8" ht="31.5" x14ac:dyDescent="0.2">
      <c r="A269" s="102">
        <v>214</v>
      </c>
      <c r="B269" s="37" t="s">
        <v>412</v>
      </c>
      <c r="C269" s="22" t="s">
        <v>413</v>
      </c>
      <c r="D269" s="39">
        <v>900</v>
      </c>
      <c r="E269" s="24" t="s">
        <v>20</v>
      </c>
      <c r="F269" s="22" t="s">
        <v>21</v>
      </c>
      <c r="G269" s="25">
        <v>43977</v>
      </c>
      <c r="H269" s="26">
        <v>44134</v>
      </c>
    </row>
    <row r="270" spans="1:8" ht="31.5" x14ac:dyDescent="0.2">
      <c r="A270" s="102">
        <v>215</v>
      </c>
      <c r="B270" s="37" t="s">
        <v>414</v>
      </c>
      <c r="C270" s="22" t="s">
        <v>413</v>
      </c>
      <c r="D270" s="39">
        <v>900</v>
      </c>
      <c r="E270" s="24" t="s">
        <v>20</v>
      </c>
      <c r="F270" s="22" t="s">
        <v>21</v>
      </c>
      <c r="G270" s="25">
        <v>43977</v>
      </c>
      <c r="H270" s="26">
        <v>44134</v>
      </c>
    </row>
    <row r="271" spans="1:8" ht="31.5" x14ac:dyDescent="0.2">
      <c r="A271" s="102">
        <v>216</v>
      </c>
      <c r="B271" s="28" t="s">
        <v>415</v>
      </c>
      <c r="C271" s="22" t="s">
        <v>416</v>
      </c>
      <c r="D271" s="23">
        <v>6000</v>
      </c>
      <c r="E271" s="24" t="s">
        <v>20</v>
      </c>
      <c r="F271" s="22" t="s">
        <v>21</v>
      </c>
      <c r="G271" s="25">
        <v>43891</v>
      </c>
      <c r="H271" s="26">
        <v>44165</v>
      </c>
    </row>
    <row r="272" spans="1:8" ht="31.5" x14ac:dyDescent="0.2">
      <c r="A272" s="102">
        <v>217</v>
      </c>
      <c r="B272" s="28" t="s">
        <v>417</v>
      </c>
      <c r="C272" s="22" t="s">
        <v>418</v>
      </c>
      <c r="D272" s="23">
        <v>4200</v>
      </c>
      <c r="E272" s="24" t="s">
        <v>20</v>
      </c>
      <c r="F272" s="22" t="s">
        <v>21</v>
      </c>
      <c r="G272" s="25">
        <v>43891</v>
      </c>
      <c r="H272" s="26">
        <v>44180</v>
      </c>
    </row>
    <row r="273" spans="1:8" ht="31.5" x14ac:dyDescent="0.2">
      <c r="A273" s="102">
        <v>218</v>
      </c>
      <c r="B273" s="28" t="s">
        <v>419</v>
      </c>
      <c r="C273" s="22" t="s">
        <v>420</v>
      </c>
      <c r="D273" s="23">
        <v>0</v>
      </c>
      <c r="E273" s="24" t="s">
        <v>20</v>
      </c>
      <c r="F273" s="22" t="s">
        <v>21</v>
      </c>
      <c r="G273" s="25">
        <v>43891</v>
      </c>
      <c r="H273" s="26">
        <v>44180</v>
      </c>
    </row>
    <row r="274" spans="1:8" ht="31.5" x14ac:dyDescent="0.2">
      <c r="A274" s="102">
        <v>219</v>
      </c>
      <c r="B274" s="51" t="s">
        <v>421</v>
      </c>
      <c r="C274" s="52" t="s">
        <v>422</v>
      </c>
      <c r="D274" s="53">
        <v>58800</v>
      </c>
      <c r="E274" s="54" t="s">
        <v>20</v>
      </c>
      <c r="F274" s="52" t="s">
        <v>21</v>
      </c>
      <c r="G274" s="55">
        <v>43836</v>
      </c>
      <c r="H274" s="56">
        <v>44193</v>
      </c>
    </row>
    <row r="275" spans="1:8" s="12" customFormat="1" ht="32.25" thickBot="1" x14ac:dyDescent="0.25">
      <c r="A275" s="46">
        <v>220</v>
      </c>
      <c r="B275" s="30" t="s">
        <v>423</v>
      </c>
      <c r="C275" s="31" t="s">
        <v>424</v>
      </c>
      <c r="D275" s="32">
        <v>31000</v>
      </c>
      <c r="E275" s="33" t="s">
        <v>20</v>
      </c>
      <c r="F275" s="31" t="s">
        <v>21</v>
      </c>
      <c r="G275" s="34">
        <v>43891</v>
      </c>
      <c r="H275" s="35">
        <v>44180</v>
      </c>
    </row>
    <row r="276" spans="1:8" s="12" customFormat="1" ht="31.5" x14ac:dyDescent="0.2">
      <c r="A276" s="243">
        <v>221</v>
      </c>
      <c r="B276" s="37" t="s">
        <v>425</v>
      </c>
      <c r="C276" s="38" t="s">
        <v>201</v>
      </c>
      <c r="D276" s="39">
        <v>109243</v>
      </c>
      <c r="E276" s="40" t="s">
        <v>20</v>
      </c>
      <c r="F276" s="38" t="s">
        <v>21</v>
      </c>
      <c r="G276" s="41">
        <v>43929</v>
      </c>
      <c r="H276" s="42">
        <v>43981</v>
      </c>
    </row>
    <row r="277" spans="1:8" ht="32.25" thickBot="1" x14ac:dyDescent="0.25">
      <c r="A277" s="46">
        <v>222</v>
      </c>
      <c r="B277" s="273" t="s">
        <v>426</v>
      </c>
      <c r="C277" s="91" t="s">
        <v>322</v>
      </c>
      <c r="D277" s="92">
        <v>1500</v>
      </c>
      <c r="E277" s="93" t="s">
        <v>20</v>
      </c>
      <c r="F277" s="91" t="s">
        <v>21</v>
      </c>
      <c r="G277" s="94">
        <v>44166</v>
      </c>
      <c r="H277" s="95">
        <v>44185</v>
      </c>
    </row>
    <row r="278" spans="1:8" s="164" customFormat="1" ht="15.75" thickBot="1" x14ac:dyDescent="0.25">
      <c r="A278" s="274"/>
      <c r="B278" s="275" t="s">
        <v>427</v>
      </c>
      <c r="C278" s="117"/>
      <c r="D278" s="276">
        <f>SUM(D257:D277)</f>
        <v>228843</v>
      </c>
      <c r="E278" s="277"/>
      <c r="F278" s="259"/>
      <c r="G278" s="278"/>
      <c r="H278" s="279"/>
    </row>
    <row r="279" spans="1:8" s="164" customFormat="1" ht="15.75" thickBot="1" x14ac:dyDescent="0.25">
      <c r="A279" s="280"/>
      <c r="B279" s="473" t="s">
        <v>428</v>
      </c>
      <c r="C279" s="474"/>
      <c r="D279" s="474"/>
      <c r="E279" s="474"/>
      <c r="F279" s="474"/>
      <c r="G279" s="474"/>
      <c r="H279" s="475"/>
    </row>
    <row r="280" spans="1:8" s="164" customFormat="1" ht="32.25" thickBot="1" x14ac:dyDescent="0.25">
      <c r="A280" s="192">
        <v>223</v>
      </c>
      <c r="B280" s="172" t="s">
        <v>429</v>
      </c>
      <c r="C280" s="132" t="s">
        <v>430</v>
      </c>
      <c r="D280" s="168">
        <v>0</v>
      </c>
      <c r="E280" s="281" t="s">
        <v>20</v>
      </c>
      <c r="F280" s="167" t="s">
        <v>21</v>
      </c>
      <c r="G280" s="282">
        <v>43892</v>
      </c>
      <c r="H280" s="283">
        <v>43920</v>
      </c>
    </row>
    <row r="281" spans="1:8" s="164" customFormat="1" ht="15.75" thickBot="1" x14ac:dyDescent="0.25">
      <c r="A281" s="280"/>
      <c r="B281" s="284" t="s">
        <v>431</v>
      </c>
      <c r="C281" s="285"/>
      <c r="D281" s="286">
        <f>D280</f>
        <v>0</v>
      </c>
      <c r="E281" s="287"/>
      <c r="F281" s="288"/>
      <c r="G281" s="289"/>
      <c r="H281" s="290"/>
    </row>
    <row r="282" spans="1:8" s="164" customFormat="1" ht="15.75" thickBot="1" x14ac:dyDescent="0.25">
      <c r="A282" s="280"/>
      <c r="B282" s="473" t="s">
        <v>432</v>
      </c>
      <c r="C282" s="474"/>
      <c r="D282" s="474"/>
      <c r="E282" s="474"/>
      <c r="F282" s="474"/>
      <c r="G282" s="474"/>
      <c r="H282" s="475"/>
    </row>
    <row r="283" spans="1:8" ht="31.5" x14ac:dyDescent="0.2">
      <c r="A283" s="62">
        <v>224</v>
      </c>
      <c r="B283" s="37" t="s">
        <v>433</v>
      </c>
      <c r="C283" s="38" t="s">
        <v>434</v>
      </c>
      <c r="D283" s="39">
        <v>3500</v>
      </c>
      <c r="E283" s="40" t="s">
        <v>20</v>
      </c>
      <c r="F283" s="38" t="s">
        <v>21</v>
      </c>
      <c r="G283" s="41">
        <v>43900</v>
      </c>
      <c r="H283" s="42">
        <v>43946</v>
      </c>
    </row>
    <row r="284" spans="1:8" s="164" customFormat="1" ht="31.5" x14ac:dyDescent="0.2">
      <c r="A284" s="291">
        <v>225</v>
      </c>
      <c r="B284" s="28" t="s">
        <v>435</v>
      </c>
      <c r="C284" s="22" t="s">
        <v>436</v>
      </c>
      <c r="D284" s="23">
        <v>1850</v>
      </c>
      <c r="E284" s="24" t="s">
        <v>20</v>
      </c>
      <c r="F284" s="22" t="s">
        <v>21</v>
      </c>
      <c r="G284" s="25">
        <v>43900</v>
      </c>
      <c r="H284" s="26">
        <v>43946</v>
      </c>
    </row>
    <row r="285" spans="1:8" s="164" customFormat="1" ht="31.5" x14ac:dyDescent="0.2">
      <c r="A285" s="190">
        <v>226</v>
      </c>
      <c r="B285" s="172" t="s">
        <v>437</v>
      </c>
      <c r="C285" s="167" t="s">
        <v>438</v>
      </c>
      <c r="D285" s="23">
        <v>0</v>
      </c>
      <c r="E285" s="24" t="s">
        <v>20</v>
      </c>
      <c r="F285" s="22" t="s">
        <v>21</v>
      </c>
      <c r="G285" s="25">
        <v>43900</v>
      </c>
      <c r="H285" s="26">
        <v>43946</v>
      </c>
    </row>
    <row r="286" spans="1:8" s="164" customFormat="1" ht="31.5" x14ac:dyDescent="0.2">
      <c r="A286" s="190">
        <v>227</v>
      </c>
      <c r="B286" s="28" t="s">
        <v>439</v>
      </c>
      <c r="C286" s="22" t="s">
        <v>413</v>
      </c>
      <c r="D286" s="23">
        <v>5000</v>
      </c>
      <c r="E286" s="24" t="s">
        <v>20</v>
      </c>
      <c r="F286" s="22" t="s">
        <v>21</v>
      </c>
      <c r="G286" s="25">
        <v>43900</v>
      </c>
      <c r="H286" s="26">
        <v>43946</v>
      </c>
    </row>
    <row r="287" spans="1:8" s="164" customFormat="1" ht="32.25" thickBot="1" x14ac:dyDescent="0.25">
      <c r="A287" s="292">
        <v>228</v>
      </c>
      <c r="B287" s="293" t="s">
        <v>440</v>
      </c>
      <c r="C287" s="294" t="s">
        <v>441</v>
      </c>
      <c r="D287" s="45">
        <v>0</v>
      </c>
      <c r="E287" s="59" t="s">
        <v>20</v>
      </c>
      <c r="F287" s="44" t="s">
        <v>21</v>
      </c>
      <c r="G287" s="60">
        <v>43900</v>
      </c>
      <c r="H287" s="61">
        <v>43946</v>
      </c>
    </row>
    <row r="288" spans="1:8" ht="15.75" thickBot="1" x14ac:dyDescent="0.25">
      <c r="A288" s="280"/>
      <c r="B288" s="284" t="s">
        <v>442</v>
      </c>
      <c r="C288" s="285"/>
      <c r="D288" s="286">
        <f>SUM(D283:D287)</f>
        <v>10350</v>
      </c>
      <c r="E288" s="287"/>
      <c r="F288" s="288"/>
      <c r="G288" s="289"/>
      <c r="H288" s="290"/>
    </row>
    <row r="289" spans="1:8" ht="15.75" thickBot="1" x14ac:dyDescent="0.25">
      <c r="A289" s="295"/>
      <c r="B289" s="296" t="s">
        <v>443</v>
      </c>
      <c r="C289" s="214"/>
      <c r="D289" s="297"/>
      <c r="E289" s="298"/>
      <c r="F289" s="299"/>
      <c r="G289" s="300"/>
      <c r="H289" s="301"/>
    </row>
    <row r="290" spans="1:8" ht="47.25" x14ac:dyDescent="0.2">
      <c r="A290" s="62">
        <v>229</v>
      </c>
      <c r="B290" s="37" t="s">
        <v>444</v>
      </c>
      <c r="C290" s="38" t="s">
        <v>445</v>
      </c>
      <c r="D290" s="39">
        <v>0</v>
      </c>
      <c r="E290" s="40" t="s">
        <v>20</v>
      </c>
      <c r="F290" s="38" t="s">
        <v>21</v>
      </c>
      <c r="G290" s="41">
        <v>43952</v>
      </c>
      <c r="H290" s="42">
        <v>43976</v>
      </c>
    </row>
    <row r="291" spans="1:8" ht="32.25" thickBot="1" x14ac:dyDescent="0.25">
      <c r="A291" s="29">
        <v>230</v>
      </c>
      <c r="B291" s="30" t="s">
        <v>446</v>
      </c>
      <c r="C291" s="31" t="s">
        <v>447</v>
      </c>
      <c r="D291" s="32">
        <v>0</v>
      </c>
      <c r="E291" s="33" t="s">
        <v>20</v>
      </c>
      <c r="F291" s="31" t="s">
        <v>21</v>
      </c>
      <c r="G291" s="34">
        <v>43952</v>
      </c>
      <c r="H291" s="35">
        <v>43976</v>
      </c>
    </row>
    <row r="292" spans="1:8" ht="15.75" thickBot="1" x14ac:dyDescent="0.25">
      <c r="A292" s="274"/>
      <c r="B292" s="275" t="s">
        <v>448</v>
      </c>
      <c r="C292" s="117"/>
      <c r="D292" s="276">
        <f>SUM(D290:D291)</f>
        <v>0</v>
      </c>
      <c r="E292" s="277"/>
      <c r="F292" s="259"/>
      <c r="G292" s="278"/>
      <c r="H292" s="279"/>
    </row>
    <row r="293" spans="1:8" ht="15.75" thickBot="1" x14ac:dyDescent="0.25">
      <c r="A293" s="274"/>
      <c r="B293" s="302" t="s">
        <v>449</v>
      </c>
      <c r="C293" s="117"/>
      <c r="D293" s="303"/>
      <c r="E293" s="277"/>
      <c r="F293" s="259"/>
      <c r="G293" s="278"/>
      <c r="H293" s="279"/>
    </row>
    <row r="294" spans="1:8" ht="31.5" x14ac:dyDescent="0.2">
      <c r="A294" s="114">
        <v>231</v>
      </c>
      <c r="B294" s="51" t="s">
        <v>450</v>
      </c>
      <c r="C294" s="52" t="s">
        <v>451</v>
      </c>
      <c r="D294" s="53">
        <v>4500</v>
      </c>
      <c r="E294" s="54" t="s">
        <v>20</v>
      </c>
      <c r="F294" s="52" t="s">
        <v>21</v>
      </c>
      <c r="G294" s="55">
        <v>43956</v>
      </c>
      <c r="H294" s="56">
        <v>43982</v>
      </c>
    </row>
    <row r="295" spans="1:8" ht="31.5" x14ac:dyDescent="0.2">
      <c r="A295" s="27">
        <v>232</v>
      </c>
      <c r="B295" s="28" t="s">
        <v>452</v>
      </c>
      <c r="C295" s="22" t="s">
        <v>434</v>
      </c>
      <c r="D295" s="23">
        <v>3500</v>
      </c>
      <c r="E295" s="24" t="s">
        <v>20</v>
      </c>
      <c r="F295" s="22" t="s">
        <v>21</v>
      </c>
      <c r="G295" s="25">
        <v>43956</v>
      </c>
      <c r="H295" s="26">
        <v>43982</v>
      </c>
    </row>
    <row r="296" spans="1:8" ht="32.25" thickBot="1" x14ac:dyDescent="0.25">
      <c r="A296" s="304">
        <v>233</v>
      </c>
      <c r="B296" s="273" t="s">
        <v>435</v>
      </c>
      <c r="C296" s="91" t="s">
        <v>436</v>
      </c>
      <c r="D296" s="92">
        <v>1200</v>
      </c>
      <c r="E296" s="93" t="s">
        <v>20</v>
      </c>
      <c r="F296" s="91" t="s">
        <v>21</v>
      </c>
      <c r="G296" s="55">
        <v>43956</v>
      </c>
      <c r="H296" s="56">
        <v>43982</v>
      </c>
    </row>
    <row r="297" spans="1:8" ht="15.75" thickBot="1" x14ac:dyDescent="0.25">
      <c r="A297" s="274"/>
      <c r="B297" s="275" t="s">
        <v>453</v>
      </c>
      <c r="C297" s="117"/>
      <c r="D297" s="276">
        <f>D294+D295+D296</f>
        <v>9200</v>
      </c>
      <c r="E297" s="277"/>
      <c r="F297" s="259"/>
      <c r="G297" s="278"/>
      <c r="H297" s="279"/>
    </row>
    <row r="298" spans="1:8" ht="15.75" thickBot="1" x14ac:dyDescent="0.25">
      <c r="A298" s="274"/>
      <c r="B298" s="461" t="s">
        <v>454</v>
      </c>
      <c r="C298" s="462"/>
      <c r="D298" s="462"/>
      <c r="E298" s="462"/>
      <c r="F298" s="462"/>
      <c r="G298" s="462"/>
      <c r="H298" s="463"/>
    </row>
    <row r="299" spans="1:8" ht="31.5" x14ac:dyDescent="0.2">
      <c r="A299" s="47">
        <v>234</v>
      </c>
      <c r="B299" s="57" t="s">
        <v>455</v>
      </c>
      <c r="C299" s="50" t="s">
        <v>456</v>
      </c>
      <c r="D299" s="58">
        <v>4500</v>
      </c>
      <c r="E299" s="49" t="s">
        <v>20</v>
      </c>
      <c r="F299" s="50" t="s">
        <v>21</v>
      </c>
      <c r="G299" s="305">
        <v>43936</v>
      </c>
      <c r="H299" s="306">
        <v>44034</v>
      </c>
    </row>
    <row r="300" spans="1:8" ht="31.5" x14ac:dyDescent="0.2">
      <c r="A300" s="27">
        <v>235</v>
      </c>
      <c r="B300" s="37" t="s">
        <v>457</v>
      </c>
      <c r="C300" s="38" t="s">
        <v>458</v>
      </c>
      <c r="D300" s="39">
        <v>3000</v>
      </c>
      <c r="E300" s="24" t="s">
        <v>20</v>
      </c>
      <c r="F300" s="22" t="s">
        <v>21</v>
      </c>
      <c r="G300" s="25">
        <v>43936</v>
      </c>
      <c r="H300" s="26">
        <v>44034</v>
      </c>
    </row>
    <row r="301" spans="1:8" ht="31.5" x14ac:dyDescent="0.2">
      <c r="A301" s="27">
        <v>236</v>
      </c>
      <c r="B301" s="37" t="s">
        <v>459</v>
      </c>
      <c r="C301" s="38" t="s">
        <v>458</v>
      </c>
      <c r="D301" s="39">
        <v>2500</v>
      </c>
      <c r="E301" s="24" t="s">
        <v>20</v>
      </c>
      <c r="F301" s="22" t="s">
        <v>21</v>
      </c>
      <c r="G301" s="25">
        <v>43936</v>
      </c>
      <c r="H301" s="26">
        <v>44034</v>
      </c>
    </row>
    <row r="302" spans="1:8" ht="31.5" x14ac:dyDescent="0.2">
      <c r="A302" s="27">
        <v>237</v>
      </c>
      <c r="B302" s="28" t="s">
        <v>460</v>
      </c>
      <c r="C302" s="22" t="s">
        <v>461</v>
      </c>
      <c r="D302" s="23">
        <v>4500</v>
      </c>
      <c r="E302" s="24" t="s">
        <v>20</v>
      </c>
      <c r="F302" s="22" t="s">
        <v>21</v>
      </c>
      <c r="G302" s="25">
        <v>43936</v>
      </c>
      <c r="H302" s="26">
        <v>44034</v>
      </c>
    </row>
    <row r="303" spans="1:8" ht="31.5" x14ac:dyDescent="0.2">
      <c r="A303" s="27">
        <v>238</v>
      </c>
      <c r="B303" s="37" t="s">
        <v>462</v>
      </c>
      <c r="C303" s="38" t="s">
        <v>463</v>
      </c>
      <c r="D303" s="39">
        <v>10000</v>
      </c>
      <c r="E303" s="40" t="s">
        <v>20</v>
      </c>
      <c r="F303" s="38" t="s">
        <v>21</v>
      </c>
      <c r="G303" s="25">
        <v>43936</v>
      </c>
      <c r="H303" s="26">
        <v>44034</v>
      </c>
    </row>
    <row r="304" spans="1:8" ht="31.5" x14ac:dyDescent="0.2">
      <c r="A304" s="27">
        <v>239</v>
      </c>
      <c r="B304" s="28" t="s">
        <v>464</v>
      </c>
      <c r="C304" s="22" t="s">
        <v>461</v>
      </c>
      <c r="D304" s="23">
        <v>3500</v>
      </c>
      <c r="E304" s="24" t="s">
        <v>20</v>
      </c>
      <c r="F304" s="22" t="s">
        <v>21</v>
      </c>
      <c r="G304" s="25">
        <v>43936</v>
      </c>
      <c r="H304" s="26">
        <v>44034</v>
      </c>
    </row>
    <row r="305" spans="1:8" ht="31.5" x14ac:dyDescent="0.2">
      <c r="A305" s="27">
        <v>240</v>
      </c>
      <c r="B305" s="37" t="s">
        <v>465</v>
      </c>
      <c r="C305" s="38" t="s">
        <v>447</v>
      </c>
      <c r="D305" s="39">
        <v>28000</v>
      </c>
      <c r="E305" s="40" t="s">
        <v>20</v>
      </c>
      <c r="F305" s="38" t="s">
        <v>21</v>
      </c>
      <c r="G305" s="25">
        <v>43936</v>
      </c>
      <c r="H305" s="26">
        <v>44034</v>
      </c>
    </row>
    <row r="306" spans="1:8" ht="31.5" x14ac:dyDescent="0.2">
      <c r="A306" s="27">
        <v>241</v>
      </c>
      <c r="B306" s="37" t="s">
        <v>466</v>
      </c>
      <c r="C306" s="38" t="s">
        <v>467</v>
      </c>
      <c r="D306" s="39">
        <v>130000</v>
      </c>
      <c r="E306" s="40" t="s">
        <v>20</v>
      </c>
      <c r="F306" s="38" t="s">
        <v>21</v>
      </c>
      <c r="G306" s="25">
        <v>43936</v>
      </c>
      <c r="H306" s="26">
        <v>44034</v>
      </c>
    </row>
    <row r="307" spans="1:8" ht="31.5" x14ac:dyDescent="0.2">
      <c r="A307" s="27">
        <v>242</v>
      </c>
      <c r="B307" s="28" t="s">
        <v>468</v>
      </c>
      <c r="C307" s="22" t="s">
        <v>436</v>
      </c>
      <c r="D307" s="23">
        <v>8300</v>
      </c>
      <c r="E307" s="24" t="s">
        <v>20</v>
      </c>
      <c r="F307" s="22" t="s">
        <v>21</v>
      </c>
      <c r="G307" s="25">
        <v>43936</v>
      </c>
      <c r="H307" s="26">
        <v>44034</v>
      </c>
    </row>
    <row r="308" spans="1:8" ht="31.5" x14ac:dyDescent="0.2">
      <c r="A308" s="62">
        <v>243</v>
      </c>
      <c r="B308" s="37" t="s">
        <v>469</v>
      </c>
      <c r="C308" s="38" t="s">
        <v>470</v>
      </c>
      <c r="D308" s="39">
        <v>4200</v>
      </c>
      <c r="E308" s="40" t="s">
        <v>20</v>
      </c>
      <c r="F308" s="38" t="s">
        <v>21</v>
      </c>
      <c r="G308" s="41">
        <v>43936</v>
      </c>
      <c r="H308" s="42">
        <v>44034</v>
      </c>
    </row>
    <row r="309" spans="1:8" ht="32.25" thickBot="1" x14ac:dyDescent="0.25">
      <c r="A309" s="29">
        <v>244</v>
      </c>
      <c r="B309" s="30" t="s">
        <v>471</v>
      </c>
      <c r="C309" s="235" t="s">
        <v>472</v>
      </c>
      <c r="D309" s="32">
        <v>5500</v>
      </c>
      <c r="E309" s="33" t="s">
        <v>20</v>
      </c>
      <c r="F309" s="31" t="s">
        <v>21</v>
      </c>
      <c r="G309" s="34">
        <v>43936</v>
      </c>
      <c r="H309" s="35">
        <v>44034</v>
      </c>
    </row>
    <row r="310" spans="1:8" ht="31.5" x14ac:dyDescent="0.2">
      <c r="A310" s="114">
        <v>245</v>
      </c>
      <c r="B310" s="37" t="s">
        <v>473</v>
      </c>
      <c r="C310" s="68" t="s">
        <v>430</v>
      </c>
      <c r="D310" s="39">
        <v>5000</v>
      </c>
      <c r="E310" s="40" t="s">
        <v>20</v>
      </c>
      <c r="F310" s="38" t="s">
        <v>21</v>
      </c>
      <c r="G310" s="41">
        <v>43936</v>
      </c>
      <c r="H310" s="42">
        <v>44034</v>
      </c>
    </row>
    <row r="311" spans="1:8" ht="32.25" thickBot="1" x14ac:dyDescent="0.25">
      <c r="A311" s="29">
        <v>246</v>
      </c>
      <c r="B311" s="273" t="s">
        <v>474</v>
      </c>
      <c r="C311" s="31" t="s">
        <v>475</v>
      </c>
      <c r="D311" s="92">
        <v>500</v>
      </c>
      <c r="E311" s="33" t="s">
        <v>20</v>
      </c>
      <c r="F311" s="31" t="s">
        <v>21</v>
      </c>
      <c r="G311" s="34">
        <v>43936</v>
      </c>
      <c r="H311" s="35">
        <v>44034</v>
      </c>
    </row>
    <row r="312" spans="1:8" ht="15.75" thickBot="1" x14ac:dyDescent="0.25">
      <c r="A312" s="274"/>
      <c r="B312" s="275" t="s">
        <v>476</v>
      </c>
      <c r="C312" s="117"/>
      <c r="D312" s="276">
        <f>SUM(D299:D311)</f>
        <v>209500</v>
      </c>
      <c r="E312" s="277"/>
      <c r="F312" s="259"/>
      <c r="G312" s="278"/>
      <c r="H312" s="279"/>
    </row>
    <row r="313" spans="1:8" ht="15.75" thickBot="1" x14ac:dyDescent="0.25">
      <c r="A313" s="307"/>
      <c r="B313" s="476" t="s">
        <v>477</v>
      </c>
      <c r="C313" s="462"/>
      <c r="D313" s="462"/>
      <c r="E313" s="462"/>
      <c r="F313" s="462"/>
      <c r="G313" s="462"/>
      <c r="H313" s="463"/>
    </row>
    <row r="314" spans="1:8" ht="31.5" x14ac:dyDescent="0.2">
      <c r="A314" s="47">
        <v>247</v>
      </c>
      <c r="B314" s="57" t="s">
        <v>455</v>
      </c>
      <c r="C314" s="50" t="s">
        <v>456</v>
      </c>
      <c r="D314" s="58">
        <v>4000</v>
      </c>
      <c r="E314" s="49" t="s">
        <v>20</v>
      </c>
      <c r="F314" s="50" t="s">
        <v>21</v>
      </c>
      <c r="G314" s="18">
        <v>44075</v>
      </c>
      <c r="H314" s="19">
        <v>44113</v>
      </c>
    </row>
    <row r="315" spans="1:8" ht="31.5" x14ac:dyDescent="0.2">
      <c r="A315" s="114">
        <v>248</v>
      </c>
      <c r="B315" s="28" t="s">
        <v>446</v>
      </c>
      <c r="C315" s="22" t="s">
        <v>447</v>
      </c>
      <c r="D315" s="23">
        <v>7500</v>
      </c>
      <c r="E315" s="24" t="s">
        <v>20</v>
      </c>
      <c r="F315" s="22" t="s">
        <v>21</v>
      </c>
      <c r="G315" s="41">
        <v>44075</v>
      </c>
      <c r="H315" s="42">
        <v>44113</v>
      </c>
    </row>
    <row r="316" spans="1:8" ht="31.5" x14ac:dyDescent="0.2">
      <c r="A316" s="27">
        <v>249</v>
      </c>
      <c r="B316" s="28" t="s">
        <v>478</v>
      </c>
      <c r="C316" s="22" t="s">
        <v>458</v>
      </c>
      <c r="D316" s="23">
        <v>1000</v>
      </c>
      <c r="E316" s="24" t="s">
        <v>20</v>
      </c>
      <c r="F316" s="22" t="s">
        <v>21</v>
      </c>
      <c r="G316" s="41">
        <v>44075</v>
      </c>
      <c r="H316" s="42">
        <v>44113</v>
      </c>
    </row>
    <row r="317" spans="1:8" ht="31.5" x14ac:dyDescent="0.2">
      <c r="A317" s="27">
        <v>250</v>
      </c>
      <c r="B317" s="37" t="s">
        <v>460</v>
      </c>
      <c r="C317" s="38" t="s">
        <v>461</v>
      </c>
      <c r="D317" s="39">
        <v>2500</v>
      </c>
      <c r="E317" s="40" t="s">
        <v>20</v>
      </c>
      <c r="F317" s="38" t="s">
        <v>21</v>
      </c>
      <c r="G317" s="41">
        <v>44075</v>
      </c>
      <c r="H317" s="42">
        <v>44113</v>
      </c>
    </row>
    <row r="318" spans="1:8" ht="31.5" x14ac:dyDescent="0.2">
      <c r="A318" s="27">
        <v>251</v>
      </c>
      <c r="B318" s="28" t="s">
        <v>479</v>
      </c>
      <c r="C318" s="22" t="s">
        <v>480</v>
      </c>
      <c r="D318" s="23">
        <v>3500</v>
      </c>
      <c r="E318" s="24" t="s">
        <v>20</v>
      </c>
      <c r="F318" s="22" t="s">
        <v>21</v>
      </c>
      <c r="G318" s="41">
        <v>44075</v>
      </c>
      <c r="H318" s="42">
        <v>44113</v>
      </c>
    </row>
    <row r="319" spans="1:8" ht="31.5" x14ac:dyDescent="0.2">
      <c r="A319" s="27">
        <v>252</v>
      </c>
      <c r="B319" s="37" t="s">
        <v>481</v>
      </c>
      <c r="C319" s="38" t="s">
        <v>436</v>
      </c>
      <c r="D319" s="39">
        <v>5000</v>
      </c>
      <c r="E319" s="40" t="s">
        <v>20</v>
      </c>
      <c r="F319" s="38" t="s">
        <v>21</v>
      </c>
      <c r="G319" s="41">
        <v>44075</v>
      </c>
      <c r="H319" s="42">
        <v>44113</v>
      </c>
    </row>
    <row r="320" spans="1:8" ht="32.25" thickBot="1" x14ac:dyDescent="0.25">
      <c r="A320" s="62">
        <v>253</v>
      </c>
      <c r="B320" s="37" t="s">
        <v>482</v>
      </c>
      <c r="C320" s="38" t="s">
        <v>467</v>
      </c>
      <c r="D320" s="39">
        <v>1500</v>
      </c>
      <c r="E320" s="40" t="s">
        <v>20</v>
      </c>
      <c r="F320" s="38" t="s">
        <v>21</v>
      </c>
      <c r="G320" s="41">
        <v>44075</v>
      </c>
      <c r="H320" s="42">
        <v>44113</v>
      </c>
    </row>
    <row r="321" spans="1:8" ht="15.75" thickBot="1" x14ac:dyDescent="0.25">
      <c r="A321" s="274"/>
      <c r="B321" s="275" t="s">
        <v>483</v>
      </c>
      <c r="C321" s="117"/>
      <c r="D321" s="276">
        <f>SUM(D314:D320)</f>
        <v>25000</v>
      </c>
      <c r="E321" s="277"/>
      <c r="F321" s="259"/>
      <c r="G321" s="278"/>
      <c r="H321" s="279"/>
    </row>
    <row r="322" spans="1:8" ht="15.75" thickBot="1" x14ac:dyDescent="0.25">
      <c r="A322" s="274"/>
      <c r="B322" s="461" t="s">
        <v>484</v>
      </c>
      <c r="C322" s="462"/>
      <c r="D322" s="462"/>
      <c r="E322" s="462"/>
      <c r="F322" s="462"/>
      <c r="G322" s="462"/>
      <c r="H322" s="463"/>
    </row>
    <row r="323" spans="1:8" ht="47.25" x14ac:dyDescent="0.2">
      <c r="A323" s="62">
        <v>254</v>
      </c>
      <c r="B323" s="37" t="s">
        <v>485</v>
      </c>
      <c r="C323" s="22" t="s">
        <v>486</v>
      </c>
      <c r="D323" s="39">
        <v>2500</v>
      </c>
      <c r="E323" s="24" t="s">
        <v>20</v>
      </c>
      <c r="F323" s="22" t="s">
        <v>21</v>
      </c>
      <c r="G323" s="41">
        <v>44136</v>
      </c>
      <c r="H323" s="42">
        <v>44163</v>
      </c>
    </row>
    <row r="324" spans="1:8" ht="32.25" thickBot="1" x14ac:dyDescent="0.25">
      <c r="A324" s="62">
        <v>255</v>
      </c>
      <c r="B324" s="37" t="s">
        <v>487</v>
      </c>
      <c r="C324" s="38" t="s">
        <v>458</v>
      </c>
      <c r="D324" s="39">
        <v>2200</v>
      </c>
      <c r="E324" s="24" t="s">
        <v>20</v>
      </c>
      <c r="F324" s="22" t="s">
        <v>21</v>
      </c>
      <c r="G324" s="41">
        <v>44136</v>
      </c>
      <c r="H324" s="42">
        <v>44163</v>
      </c>
    </row>
    <row r="325" spans="1:8" ht="15.75" thickBot="1" x14ac:dyDescent="0.25">
      <c r="A325" s="274"/>
      <c r="B325" s="275" t="s">
        <v>488</v>
      </c>
      <c r="C325" s="117"/>
      <c r="D325" s="276">
        <f>SUM(D323:D324)</f>
        <v>4700</v>
      </c>
      <c r="E325" s="277"/>
      <c r="F325" s="259"/>
      <c r="G325" s="278"/>
      <c r="H325" s="279"/>
    </row>
    <row r="326" spans="1:8" ht="15.75" thickBot="1" x14ac:dyDescent="0.25">
      <c r="A326" s="274"/>
      <c r="B326" s="461" t="s">
        <v>489</v>
      </c>
      <c r="C326" s="462"/>
      <c r="D326" s="462"/>
      <c r="E326" s="462"/>
      <c r="F326" s="462"/>
      <c r="G326" s="462"/>
      <c r="H326" s="463"/>
    </row>
    <row r="327" spans="1:8" ht="47.25" x14ac:dyDescent="0.2">
      <c r="A327" s="62">
        <v>256</v>
      </c>
      <c r="B327" s="37" t="s">
        <v>490</v>
      </c>
      <c r="C327" s="22" t="s">
        <v>486</v>
      </c>
      <c r="D327" s="39">
        <v>1500</v>
      </c>
      <c r="E327" s="40" t="s">
        <v>20</v>
      </c>
      <c r="F327" s="38" t="s">
        <v>21</v>
      </c>
      <c r="G327" s="41">
        <v>44136</v>
      </c>
      <c r="H327" s="42">
        <v>44166</v>
      </c>
    </row>
    <row r="328" spans="1:8" ht="31.5" x14ac:dyDescent="0.2">
      <c r="A328" s="62">
        <v>257</v>
      </c>
      <c r="B328" s="37" t="s">
        <v>491</v>
      </c>
      <c r="C328" s="38" t="s">
        <v>458</v>
      </c>
      <c r="D328" s="39">
        <v>700</v>
      </c>
      <c r="E328" s="24" t="s">
        <v>20</v>
      </c>
      <c r="F328" s="22" t="s">
        <v>21</v>
      </c>
      <c r="G328" s="41">
        <v>44136</v>
      </c>
      <c r="H328" s="42">
        <v>44166</v>
      </c>
    </row>
    <row r="329" spans="1:8" ht="32.25" thickBot="1" x14ac:dyDescent="0.25">
      <c r="A329" s="62">
        <v>258</v>
      </c>
      <c r="B329" s="28" t="s">
        <v>446</v>
      </c>
      <c r="C329" s="22" t="s">
        <v>447</v>
      </c>
      <c r="D329" s="23">
        <v>4000</v>
      </c>
      <c r="E329" s="24" t="s">
        <v>20</v>
      </c>
      <c r="F329" s="22" t="s">
        <v>21</v>
      </c>
      <c r="G329" s="41">
        <v>44136</v>
      </c>
      <c r="H329" s="42">
        <v>44166</v>
      </c>
    </row>
    <row r="330" spans="1:8" ht="15.75" thickBot="1" x14ac:dyDescent="0.25">
      <c r="A330" s="274"/>
      <c r="B330" s="275" t="s">
        <v>492</v>
      </c>
      <c r="C330" s="117"/>
      <c r="D330" s="276">
        <f>SUM(D327:D329)</f>
        <v>6200</v>
      </c>
      <c r="E330" s="277"/>
      <c r="F330" s="259"/>
      <c r="G330" s="278"/>
      <c r="H330" s="279"/>
    </row>
    <row r="331" spans="1:8" ht="15.75" thickBot="1" x14ac:dyDescent="0.25">
      <c r="A331" s="274"/>
      <c r="B331" s="461" t="s">
        <v>493</v>
      </c>
      <c r="C331" s="462"/>
      <c r="D331" s="462"/>
      <c r="E331" s="462"/>
      <c r="F331" s="462"/>
      <c r="G331" s="462"/>
      <c r="H331" s="463"/>
    </row>
    <row r="332" spans="1:8" ht="63" x14ac:dyDescent="0.2">
      <c r="A332" s="62">
        <v>259</v>
      </c>
      <c r="B332" s="37" t="s">
        <v>494</v>
      </c>
      <c r="C332" s="38" t="s">
        <v>495</v>
      </c>
      <c r="D332" s="39">
        <v>7000</v>
      </c>
      <c r="E332" s="40" t="s">
        <v>20</v>
      </c>
      <c r="F332" s="38" t="s">
        <v>21</v>
      </c>
      <c r="G332" s="41">
        <v>44150</v>
      </c>
      <c r="H332" s="42">
        <v>44170</v>
      </c>
    </row>
    <row r="333" spans="1:8" ht="32.25" thickBot="1" x14ac:dyDescent="0.25">
      <c r="A333" s="62">
        <v>260</v>
      </c>
      <c r="B333" s="37" t="s">
        <v>437</v>
      </c>
      <c r="C333" s="38" t="s">
        <v>438</v>
      </c>
      <c r="D333" s="39">
        <v>7000</v>
      </c>
      <c r="E333" s="24" t="s">
        <v>20</v>
      </c>
      <c r="F333" s="22" t="s">
        <v>21</v>
      </c>
      <c r="G333" s="41">
        <v>44150</v>
      </c>
      <c r="H333" s="42">
        <v>44170</v>
      </c>
    </row>
    <row r="334" spans="1:8" ht="15.75" thickBot="1" x14ac:dyDescent="0.25">
      <c r="A334" s="274"/>
      <c r="B334" s="275" t="s">
        <v>496</v>
      </c>
      <c r="C334" s="117"/>
      <c r="D334" s="276">
        <f>SUM(D332:D333)</f>
        <v>14000</v>
      </c>
      <c r="E334" s="277"/>
      <c r="F334" s="259"/>
      <c r="G334" s="278"/>
      <c r="H334" s="279"/>
    </row>
    <row r="335" spans="1:8" x14ac:dyDescent="0.2">
      <c r="A335" s="308"/>
      <c r="B335" s="464" t="s">
        <v>497</v>
      </c>
      <c r="C335" s="465"/>
      <c r="D335" s="465"/>
      <c r="E335" s="465"/>
      <c r="F335" s="465"/>
      <c r="G335" s="465"/>
      <c r="H335" s="466"/>
    </row>
    <row r="336" spans="1:8" ht="47.25" x14ac:dyDescent="0.2">
      <c r="A336" s="62">
        <v>261</v>
      </c>
      <c r="B336" s="37" t="s">
        <v>490</v>
      </c>
      <c r="C336" s="22" t="s">
        <v>486</v>
      </c>
      <c r="D336" s="39">
        <v>3000</v>
      </c>
      <c r="E336" s="40" t="s">
        <v>20</v>
      </c>
      <c r="F336" s="38" t="s">
        <v>21</v>
      </c>
      <c r="G336" s="41">
        <v>44150</v>
      </c>
      <c r="H336" s="42">
        <v>44186</v>
      </c>
    </row>
    <row r="337" spans="1:8" ht="32.25" thickBot="1" x14ac:dyDescent="0.25">
      <c r="A337" s="62">
        <v>262</v>
      </c>
      <c r="B337" s="37" t="s">
        <v>478</v>
      </c>
      <c r="C337" s="38" t="s">
        <v>458</v>
      </c>
      <c r="D337" s="39">
        <v>1000</v>
      </c>
      <c r="E337" s="24" t="s">
        <v>20</v>
      </c>
      <c r="F337" s="22" t="s">
        <v>21</v>
      </c>
      <c r="G337" s="41">
        <v>44150</v>
      </c>
      <c r="H337" s="42">
        <v>44186</v>
      </c>
    </row>
    <row r="338" spans="1:8" ht="15.75" thickBot="1" x14ac:dyDescent="0.25">
      <c r="A338" s="274"/>
      <c r="B338" s="275" t="s">
        <v>498</v>
      </c>
      <c r="C338" s="117"/>
      <c r="D338" s="276">
        <f>SUM(D336:D337)</f>
        <v>4000</v>
      </c>
      <c r="E338" s="277"/>
      <c r="F338" s="259"/>
      <c r="G338" s="278"/>
      <c r="H338" s="279"/>
    </row>
    <row r="339" spans="1:8" ht="15.75" thickBot="1" x14ac:dyDescent="0.25">
      <c r="A339" s="274"/>
      <c r="B339" s="461" t="s">
        <v>499</v>
      </c>
      <c r="C339" s="462"/>
      <c r="D339" s="462"/>
      <c r="E339" s="462"/>
      <c r="F339" s="462"/>
      <c r="G339" s="462"/>
      <c r="H339" s="463"/>
    </row>
    <row r="340" spans="1:8" ht="48" thickBot="1" x14ac:dyDescent="0.25">
      <c r="A340" s="309">
        <v>263</v>
      </c>
      <c r="B340" s="207" t="s">
        <v>490</v>
      </c>
      <c r="C340" s="208" t="s">
        <v>486</v>
      </c>
      <c r="D340" s="244">
        <v>3000</v>
      </c>
      <c r="E340" s="210" t="s">
        <v>20</v>
      </c>
      <c r="F340" s="208" t="s">
        <v>21</v>
      </c>
      <c r="G340" s="310">
        <v>44150</v>
      </c>
      <c r="H340" s="311">
        <v>44186</v>
      </c>
    </row>
    <row r="341" spans="1:8" ht="32.25" thickBot="1" x14ac:dyDescent="0.25">
      <c r="A341" s="304">
        <v>264</v>
      </c>
      <c r="B341" s="273" t="s">
        <v>478</v>
      </c>
      <c r="C341" s="91" t="s">
        <v>458</v>
      </c>
      <c r="D341" s="92">
        <v>1000</v>
      </c>
      <c r="E341" s="93" t="s">
        <v>20</v>
      </c>
      <c r="F341" s="91" t="s">
        <v>21</v>
      </c>
      <c r="G341" s="312">
        <v>44150</v>
      </c>
      <c r="H341" s="313">
        <v>44186</v>
      </c>
    </row>
    <row r="342" spans="1:8" ht="32.25" thickBot="1" x14ac:dyDescent="0.25">
      <c r="A342" s="304">
        <v>265</v>
      </c>
      <c r="B342" s="273" t="s">
        <v>446</v>
      </c>
      <c r="C342" s="91" t="s">
        <v>447</v>
      </c>
      <c r="D342" s="92">
        <v>7000</v>
      </c>
      <c r="E342" s="93" t="s">
        <v>20</v>
      </c>
      <c r="F342" s="91" t="s">
        <v>21</v>
      </c>
      <c r="G342" s="312">
        <v>44150</v>
      </c>
      <c r="H342" s="313">
        <v>44186</v>
      </c>
    </row>
    <row r="343" spans="1:8" ht="16.5" thickBot="1" x14ac:dyDescent="0.25">
      <c r="A343" s="309"/>
      <c r="B343" s="275" t="s">
        <v>500</v>
      </c>
      <c r="C343" s="208"/>
      <c r="D343" s="276">
        <f>SUM(D340:D342)</f>
        <v>11000</v>
      </c>
      <c r="E343" s="210"/>
      <c r="F343" s="208"/>
      <c r="G343" s="310"/>
      <c r="H343" s="311"/>
    </row>
    <row r="344" spans="1:8" s="12" customFormat="1" ht="16.5" thickBot="1" x14ac:dyDescent="0.3">
      <c r="A344" s="76"/>
      <c r="B344" s="96" t="s">
        <v>501</v>
      </c>
      <c r="C344" s="117"/>
      <c r="D344" s="80">
        <f>D278+D281+D288+D292+D297+D312+D321+D325+D330+D334+D338+D343</f>
        <v>522793</v>
      </c>
      <c r="E344" s="80"/>
      <c r="F344" s="78"/>
      <c r="G344" s="78"/>
      <c r="H344" s="81"/>
    </row>
    <row r="345" spans="1:8" s="12" customFormat="1" ht="16.5" thickBot="1" x14ac:dyDescent="0.3">
      <c r="A345" s="76"/>
      <c r="B345" s="77" t="s">
        <v>502</v>
      </c>
      <c r="C345" s="97"/>
      <c r="D345" s="80">
        <f>D93+D111+D138+D141+D154+D172+D176+D209+D216+D225+D255+D344</f>
        <v>4103114</v>
      </c>
      <c r="E345" s="80"/>
      <c r="F345" s="314"/>
      <c r="G345" s="315"/>
      <c r="H345" s="316"/>
    </row>
    <row r="346" spans="1:8" s="12" customFormat="1" ht="18.75" thickBot="1" x14ac:dyDescent="0.3">
      <c r="A346" s="467" t="s">
        <v>503</v>
      </c>
      <c r="B346" s="468"/>
      <c r="C346" s="468"/>
      <c r="D346" s="468"/>
      <c r="E346" s="468"/>
      <c r="F346" s="468"/>
      <c r="G346" s="468"/>
      <c r="H346" s="469"/>
    </row>
    <row r="347" spans="1:8" s="12" customFormat="1" ht="18.75" thickBot="1" x14ac:dyDescent="0.3">
      <c r="A347" s="470" t="s">
        <v>504</v>
      </c>
      <c r="B347" s="471"/>
      <c r="C347" s="471"/>
      <c r="D347" s="471"/>
      <c r="E347" s="471"/>
      <c r="F347" s="471"/>
      <c r="G347" s="471"/>
      <c r="H347" s="472"/>
    </row>
    <row r="348" spans="1:8" s="12" customFormat="1" ht="18.75" thickBot="1" x14ac:dyDescent="0.3">
      <c r="A348" s="110" t="s">
        <v>505</v>
      </c>
      <c r="B348" s="111"/>
      <c r="C348" s="112"/>
      <c r="D348" s="111"/>
      <c r="E348" s="111"/>
      <c r="F348" s="111"/>
      <c r="G348" s="111"/>
      <c r="H348" s="113"/>
    </row>
    <row r="349" spans="1:8" s="12" customFormat="1" ht="32.25" thickBot="1" x14ac:dyDescent="0.25">
      <c r="A349" s="62">
        <v>266</v>
      </c>
      <c r="B349" s="37" t="s">
        <v>506</v>
      </c>
      <c r="C349" s="38" t="s">
        <v>507</v>
      </c>
      <c r="D349" s="317">
        <v>840</v>
      </c>
      <c r="E349" s="318" t="s">
        <v>508</v>
      </c>
      <c r="F349" s="38" t="s">
        <v>21</v>
      </c>
      <c r="G349" s="41">
        <v>43891</v>
      </c>
      <c r="H349" s="42">
        <v>44165</v>
      </c>
    </row>
    <row r="350" spans="1:8" ht="16.5" thickBot="1" x14ac:dyDescent="0.3">
      <c r="A350" s="319"/>
      <c r="B350" s="320" t="s">
        <v>509</v>
      </c>
      <c r="C350" s="117"/>
      <c r="D350" s="321">
        <f>SUM(D349:D349)</f>
        <v>840</v>
      </c>
      <c r="E350" s="321"/>
      <c r="F350" s="322"/>
      <c r="G350" s="322"/>
      <c r="H350" s="323"/>
    </row>
    <row r="351" spans="1:8" ht="16.5" thickBot="1" x14ac:dyDescent="0.3">
      <c r="A351" s="76"/>
      <c r="B351" s="77" t="s">
        <v>510</v>
      </c>
      <c r="C351" s="120"/>
      <c r="D351" s="161">
        <f>D345+D350</f>
        <v>4103954</v>
      </c>
      <c r="E351" s="324"/>
      <c r="F351" s="314"/>
      <c r="G351" s="315"/>
      <c r="H351" s="316"/>
    </row>
    <row r="352" spans="1:8" ht="15.75" x14ac:dyDescent="0.25">
      <c r="A352" s="325"/>
      <c r="B352" s="326"/>
      <c r="C352" s="327"/>
      <c r="D352" s="328"/>
      <c r="E352" s="329"/>
      <c r="F352" s="325"/>
      <c r="G352" s="325"/>
      <c r="H352" s="325"/>
    </row>
    <row r="353" spans="1:8" ht="15.75" x14ac:dyDescent="0.25">
      <c r="A353" s="325"/>
      <c r="B353" s="326"/>
      <c r="C353" s="327"/>
      <c r="D353" s="328"/>
      <c r="E353" s="329"/>
      <c r="F353" s="325"/>
      <c r="G353" s="325"/>
      <c r="H353" s="325"/>
    </row>
    <row r="354" spans="1:8" ht="15.75" x14ac:dyDescent="0.25">
      <c r="A354" s="325"/>
      <c r="B354" s="326"/>
      <c r="C354" s="327"/>
      <c r="D354" s="328"/>
      <c r="E354" s="329"/>
      <c r="F354" s="325"/>
      <c r="G354" s="325"/>
      <c r="H354" s="325"/>
    </row>
    <row r="355" spans="1:8" ht="15.75" x14ac:dyDescent="0.25">
      <c r="A355" s="327"/>
      <c r="B355" s="326"/>
      <c r="C355" s="327"/>
      <c r="D355" s="330"/>
      <c r="E355" s="330"/>
      <c r="F355" s="325"/>
      <c r="G355" s="325"/>
      <c r="H355" s="325"/>
    </row>
    <row r="356" spans="1:8" ht="15.75" x14ac:dyDescent="0.25">
      <c r="B356" s="331" t="s">
        <v>511</v>
      </c>
      <c r="C356" s="327"/>
      <c r="F356" s="4" t="s">
        <v>512</v>
      </c>
    </row>
    <row r="357" spans="1:8" ht="15.75" x14ac:dyDescent="0.25">
      <c r="A357" s="12"/>
      <c r="B357" s="331" t="s">
        <v>513</v>
      </c>
      <c r="D357" s="12"/>
      <c r="E357" s="12"/>
      <c r="F357" s="4" t="s">
        <v>514</v>
      </c>
      <c r="H357" s="4"/>
    </row>
    <row r="358" spans="1:8" ht="15.75" x14ac:dyDescent="0.25">
      <c r="A358" s="12"/>
      <c r="B358" s="331"/>
      <c r="C358" s="12"/>
      <c r="D358" s="12"/>
      <c r="E358" s="12"/>
      <c r="F358" s="4"/>
      <c r="H358" s="4"/>
    </row>
    <row r="359" spans="1:8" ht="15.75" x14ac:dyDescent="0.25">
      <c r="A359" s="12"/>
      <c r="B359" s="331" t="s">
        <v>515</v>
      </c>
      <c r="C359" s="12"/>
      <c r="D359" s="12"/>
      <c r="E359" s="12"/>
      <c r="F359" s="4" t="s">
        <v>516</v>
      </c>
      <c r="H359" s="4"/>
    </row>
    <row r="360" spans="1:8" ht="15.75" x14ac:dyDescent="0.25">
      <c r="B360" s="331"/>
      <c r="C360" s="12"/>
      <c r="E360" s="460"/>
      <c r="F360" s="460"/>
      <c r="G360" s="460"/>
      <c r="H360" s="3"/>
    </row>
    <row r="362" spans="1:8" ht="15.75" x14ac:dyDescent="0.25">
      <c r="E362" s="460"/>
      <c r="F362" s="460"/>
      <c r="G362" s="460"/>
    </row>
  </sheetData>
  <mergeCells count="31">
    <mergeCell ref="A155:H155"/>
    <mergeCell ref="G1:H1"/>
    <mergeCell ref="G2:H2"/>
    <mergeCell ref="G3:H3"/>
    <mergeCell ref="A8:H8"/>
    <mergeCell ref="A9:H9"/>
    <mergeCell ref="A13:H13"/>
    <mergeCell ref="A94:H94"/>
    <mergeCell ref="A95:H95"/>
    <mergeCell ref="A112:H112"/>
    <mergeCell ref="A139:H139"/>
    <mergeCell ref="A142:H142"/>
    <mergeCell ref="B326:H326"/>
    <mergeCell ref="A173:H173"/>
    <mergeCell ref="A177:H177"/>
    <mergeCell ref="A210:H210"/>
    <mergeCell ref="A217:H217"/>
    <mergeCell ref="A226:H226"/>
    <mergeCell ref="A256:H256"/>
    <mergeCell ref="B279:H279"/>
    <mergeCell ref="B282:H282"/>
    <mergeCell ref="B298:H298"/>
    <mergeCell ref="B313:H313"/>
    <mergeCell ref="B322:H322"/>
    <mergeCell ref="E362:G362"/>
    <mergeCell ref="B331:H331"/>
    <mergeCell ref="B335:H335"/>
    <mergeCell ref="B339:H339"/>
    <mergeCell ref="A346:H346"/>
    <mergeCell ref="A347:H347"/>
    <mergeCell ref="E360:G36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CD3C-0CED-4F5C-B590-8082FA4942EB}">
  <dimension ref="A1:M58"/>
  <sheetViews>
    <sheetView tabSelected="1" workbookViewId="0">
      <selection activeCell="A12" sqref="A12:K12"/>
    </sheetView>
  </sheetViews>
  <sheetFormatPr defaultRowHeight="12.75" x14ac:dyDescent="0.2"/>
  <cols>
    <col min="1" max="1" width="4.7109375" style="337" customWidth="1"/>
    <col min="2" max="2" width="33.42578125" style="337" customWidth="1"/>
    <col min="3" max="3" width="13.140625" style="337" customWidth="1"/>
    <col min="4" max="4" width="17.7109375" style="337" customWidth="1"/>
    <col min="5" max="5" width="17.140625" style="337" customWidth="1"/>
    <col min="6" max="6" width="9.28515625" style="337" customWidth="1"/>
    <col min="7" max="7" width="12.7109375" style="337" customWidth="1"/>
    <col min="8" max="8" width="13.5703125" style="337" customWidth="1"/>
    <col min="9" max="9" width="15" style="337" customWidth="1"/>
    <col min="10" max="10" width="13.42578125" style="337" customWidth="1"/>
    <col min="11" max="11" width="18.5703125" style="337" customWidth="1"/>
    <col min="12" max="12" width="3.85546875" style="337" customWidth="1"/>
    <col min="13" max="13" width="9.140625" style="337" hidden="1" customWidth="1"/>
    <col min="14" max="256" width="9.140625" style="337"/>
    <col min="257" max="257" width="4.7109375" style="337" customWidth="1"/>
    <col min="258" max="258" width="33.42578125" style="337" customWidth="1"/>
    <col min="259" max="259" width="13.140625" style="337" customWidth="1"/>
    <col min="260" max="260" width="17.7109375" style="337" customWidth="1"/>
    <col min="261" max="261" width="17.140625" style="337" customWidth="1"/>
    <col min="262" max="262" width="9.28515625" style="337" customWidth="1"/>
    <col min="263" max="263" width="12.7109375" style="337" customWidth="1"/>
    <col min="264" max="264" width="13.5703125" style="337" customWidth="1"/>
    <col min="265" max="265" width="15" style="337" customWidth="1"/>
    <col min="266" max="266" width="13.42578125" style="337" customWidth="1"/>
    <col min="267" max="267" width="18.5703125" style="337" customWidth="1"/>
    <col min="268" max="268" width="3.85546875" style="337" customWidth="1"/>
    <col min="269" max="269" width="0" style="337" hidden="1" customWidth="1"/>
    <col min="270" max="512" width="9.140625" style="337"/>
    <col min="513" max="513" width="4.7109375" style="337" customWidth="1"/>
    <col min="514" max="514" width="33.42578125" style="337" customWidth="1"/>
    <col min="515" max="515" width="13.140625" style="337" customWidth="1"/>
    <col min="516" max="516" width="17.7109375" style="337" customWidth="1"/>
    <col min="517" max="517" width="17.140625" style="337" customWidth="1"/>
    <col min="518" max="518" width="9.28515625" style="337" customWidth="1"/>
    <col min="519" max="519" width="12.7109375" style="337" customWidth="1"/>
    <col min="520" max="520" width="13.5703125" style="337" customWidth="1"/>
    <col min="521" max="521" width="15" style="337" customWidth="1"/>
    <col min="522" max="522" width="13.42578125" style="337" customWidth="1"/>
    <col min="523" max="523" width="18.5703125" style="337" customWidth="1"/>
    <col min="524" max="524" width="3.85546875" style="337" customWidth="1"/>
    <col min="525" max="525" width="0" style="337" hidden="1" customWidth="1"/>
    <col min="526" max="768" width="9.140625" style="337"/>
    <col min="769" max="769" width="4.7109375" style="337" customWidth="1"/>
    <col min="770" max="770" width="33.42578125" style="337" customWidth="1"/>
    <col min="771" max="771" width="13.140625" style="337" customWidth="1"/>
    <col min="772" max="772" width="17.7109375" style="337" customWidth="1"/>
    <col min="773" max="773" width="17.140625" style="337" customWidth="1"/>
    <col min="774" max="774" width="9.28515625" style="337" customWidth="1"/>
    <col min="775" max="775" width="12.7109375" style="337" customWidth="1"/>
    <col min="776" max="776" width="13.5703125" style="337" customWidth="1"/>
    <col min="777" max="777" width="15" style="337" customWidth="1"/>
    <col min="778" max="778" width="13.42578125" style="337" customWidth="1"/>
    <col min="779" max="779" width="18.5703125" style="337" customWidth="1"/>
    <col min="780" max="780" width="3.85546875" style="337" customWidth="1"/>
    <col min="781" max="781" width="0" style="337" hidden="1" customWidth="1"/>
    <col min="782" max="1024" width="9.140625" style="337"/>
    <col min="1025" max="1025" width="4.7109375" style="337" customWidth="1"/>
    <col min="1026" max="1026" width="33.42578125" style="337" customWidth="1"/>
    <col min="1027" max="1027" width="13.140625" style="337" customWidth="1"/>
    <col min="1028" max="1028" width="17.7109375" style="337" customWidth="1"/>
    <col min="1029" max="1029" width="17.140625" style="337" customWidth="1"/>
    <col min="1030" max="1030" width="9.28515625" style="337" customWidth="1"/>
    <col min="1031" max="1031" width="12.7109375" style="337" customWidth="1"/>
    <col min="1032" max="1032" width="13.5703125" style="337" customWidth="1"/>
    <col min="1033" max="1033" width="15" style="337" customWidth="1"/>
    <col min="1034" max="1034" width="13.42578125" style="337" customWidth="1"/>
    <col min="1035" max="1035" width="18.5703125" style="337" customWidth="1"/>
    <col min="1036" max="1036" width="3.85546875" style="337" customWidth="1"/>
    <col min="1037" max="1037" width="0" style="337" hidden="1" customWidth="1"/>
    <col min="1038" max="1280" width="9.140625" style="337"/>
    <col min="1281" max="1281" width="4.7109375" style="337" customWidth="1"/>
    <col min="1282" max="1282" width="33.42578125" style="337" customWidth="1"/>
    <col min="1283" max="1283" width="13.140625" style="337" customWidth="1"/>
    <col min="1284" max="1284" width="17.7109375" style="337" customWidth="1"/>
    <col min="1285" max="1285" width="17.140625" style="337" customWidth="1"/>
    <col min="1286" max="1286" width="9.28515625" style="337" customWidth="1"/>
    <col min="1287" max="1287" width="12.7109375" style="337" customWidth="1"/>
    <col min="1288" max="1288" width="13.5703125" style="337" customWidth="1"/>
    <col min="1289" max="1289" width="15" style="337" customWidth="1"/>
    <col min="1290" max="1290" width="13.42578125" style="337" customWidth="1"/>
    <col min="1291" max="1291" width="18.5703125" style="337" customWidth="1"/>
    <col min="1292" max="1292" width="3.85546875" style="337" customWidth="1"/>
    <col min="1293" max="1293" width="0" style="337" hidden="1" customWidth="1"/>
    <col min="1294" max="1536" width="9.140625" style="337"/>
    <col min="1537" max="1537" width="4.7109375" style="337" customWidth="1"/>
    <col min="1538" max="1538" width="33.42578125" style="337" customWidth="1"/>
    <col min="1539" max="1539" width="13.140625" style="337" customWidth="1"/>
    <col min="1540" max="1540" width="17.7109375" style="337" customWidth="1"/>
    <col min="1541" max="1541" width="17.140625" style="337" customWidth="1"/>
    <col min="1542" max="1542" width="9.28515625" style="337" customWidth="1"/>
    <col min="1543" max="1543" width="12.7109375" style="337" customWidth="1"/>
    <col min="1544" max="1544" width="13.5703125" style="337" customWidth="1"/>
    <col min="1545" max="1545" width="15" style="337" customWidth="1"/>
    <col min="1546" max="1546" width="13.42578125" style="337" customWidth="1"/>
    <col min="1547" max="1547" width="18.5703125" style="337" customWidth="1"/>
    <col min="1548" max="1548" width="3.85546875" style="337" customWidth="1"/>
    <col min="1549" max="1549" width="0" style="337" hidden="1" customWidth="1"/>
    <col min="1550" max="1792" width="9.140625" style="337"/>
    <col min="1793" max="1793" width="4.7109375" style="337" customWidth="1"/>
    <col min="1794" max="1794" width="33.42578125" style="337" customWidth="1"/>
    <col min="1795" max="1795" width="13.140625" style="337" customWidth="1"/>
    <col min="1796" max="1796" width="17.7109375" style="337" customWidth="1"/>
    <col min="1797" max="1797" width="17.140625" style="337" customWidth="1"/>
    <col min="1798" max="1798" width="9.28515625" style="337" customWidth="1"/>
    <col min="1799" max="1799" width="12.7109375" style="337" customWidth="1"/>
    <col min="1800" max="1800" width="13.5703125" style="337" customWidth="1"/>
    <col min="1801" max="1801" width="15" style="337" customWidth="1"/>
    <col min="1802" max="1802" width="13.42578125" style="337" customWidth="1"/>
    <col min="1803" max="1803" width="18.5703125" style="337" customWidth="1"/>
    <col min="1804" max="1804" width="3.85546875" style="337" customWidth="1"/>
    <col min="1805" max="1805" width="0" style="337" hidden="1" customWidth="1"/>
    <col min="1806" max="2048" width="9.140625" style="337"/>
    <col min="2049" max="2049" width="4.7109375" style="337" customWidth="1"/>
    <col min="2050" max="2050" width="33.42578125" style="337" customWidth="1"/>
    <col min="2051" max="2051" width="13.140625" style="337" customWidth="1"/>
    <col min="2052" max="2052" width="17.7109375" style="337" customWidth="1"/>
    <col min="2053" max="2053" width="17.140625" style="337" customWidth="1"/>
    <col min="2054" max="2054" width="9.28515625" style="337" customWidth="1"/>
    <col min="2055" max="2055" width="12.7109375" style="337" customWidth="1"/>
    <col min="2056" max="2056" width="13.5703125" style="337" customWidth="1"/>
    <col min="2057" max="2057" width="15" style="337" customWidth="1"/>
    <col min="2058" max="2058" width="13.42578125" style="337" customWidth="1"/>
    <col min="2059" max="2059" width="18.5703125" style="337" customWidth="1"/>
    <col min="2060" max="2060" width="3.85546875" style="337" customWidth="1"/>
    <col min="2061" max="2061" width="0" style="337" hidden="1" customWidth="1"/>
    <col min="2062" max="2304" width="9.140625" style="337"/>
    <col min="2305" max="2305" width="4.7109375" style="337" customWidth="1"/>
    <col min="2306" max="2306" width="33.42578125" style="337" customWidth="1"/>
    <col min="2307" max="2307" width="13.140625" style="337" customWidth="1"/>
    <col min="2308" max="2308" width="17.7109375" style="337" customWidth="1"/>
    <col min="2309" max="2309" width="17.140625" style="337" customWidth="1"/>
    <col min="2310" max="2310" width="9.28515625" style="337" customWidth="1"/>
    <col min="2311" max="2311" width="12.7109375" style="337" customWidth="1"/>
    <col min="2312" max="2312" width="13.5703125" style="337" customWidth="1"/>
    <col min="2313" max="2313" width="15" style="337" customWidth="1"/>
    <col min="2314" max="2314" width="13.42578125" style="337" customWidth="1"/>
    <col min="2315" max="2315" width="18.5703125" style="337" customWidth="1"/>
    <col min="2316" max="2316" width="3.85546875" style="337" customWidth="1"/>
    <col min="2317" max="2317" width="0" style="337" hidden="1" customWidth="1"/>
    <col min="2318" max="2560" width="9.140625" style="337"/>
    <col min="2561" max="2561" width="4.7109375" style="337" customWidth="1"/>
    <col min="2562" max="2562" width="33.42578125" style="337" customWidth="1"/>
    <col min="2563" max="2563" width="13.140625" style="337" customWidth="1"/>
    <col min="2564" max="2564" width="17.7109375" style="337" customWidth="1"/>
    <col min="2565" max="2565" width="17.140625" style="337" customWidth="1"/>
    <col min="2566" max="2566" width="9.28515625" style="337" customWidth="1"/>
    <col min="2567" max="2567" width="12.7109375" style="337" customWidth="1"/>
    <col min="2568" max="2568" width="13.5703125" style="337" customWidth="1"/>
    <col min="2569" max="2569" width="15" style="337" customWidth="1"/>
    <col min="2570" max="2570" width="13.42578125" style="337" customWidth="1"/>
    <col min="2571" max="2571" width="18.5703125" style="337" customWidth="1"/>
    <col min="2572" max="2572" width="3.85546875" style="337" customWidth="1"/>
    <col min="2573" max="2573" width="0" style="337" hidden="1" customWidth="1"/>
    <col min="2574" max="2816" width="9.140625" style="337"/>
    <col min="2817" max="2817" width="4.7109375" style="337" customWidth="1"/>
    <col min="2818" max="2818" width="33.42578125" style="337" customWidth="1"/>
    <col min="2819" max="2819" width="13.140625" style="337" customWidth="1"/>
    <col min="2820" max="2820" width="17.7109375" style="337" customWidth="1"/>
    <col min="2821" max="2821" width="17.140625" style="337" customWidth="1"/>
    <col min="2822" max="2822" width="9.28515625" style="337" customWidth="1"/>
    <col min="2823" max="2823" width="12.7109375" style="337" customWidth="1"/>
    <col min="2824" max="2824" width="13.5703125" style="337" customWidth="1"/>
    <col min="2825" max="2825" width="15" style="337" customWidth="1"/>
    <col min="2826" max="2826" width="13.42578125" style="337" customWidth="1"/>
    <col min="2827" max="2827" width="18.5703125" style="337" customWidth="1"/>
    <col min="2828" max="2828" width="3.85546875" style="337" customWidth="1"/>
    <col min="2829" max="2829" width="0" style="337" hidden="1" customWidth="1"/>
    <col min="2830" max="3072" width="9.140625" style="337"/>
    <col min="3073" max="3073" width="4.7109375" style="337" customWidth="1"/>
    <col min="3074" max="3074" width="33.42578125" style="337" customWidth="1"/>
    <col min="3075" max="3075" width="13.140625" style="337" customWidth="1"/>
    <col min="3076" max="3076" width="17.7109375" style="337" customWidth="1"/>
    <col min="3077" max="3077" width="17.140625" style="337" customWidth="1"/>
    <col min="3078" max="3078" width="9.28515625" style="337" customWidth="1"/>
    <col min="3079" max="3079" width="12.7109375" style="337" customWidth="1"/>
    <col min="3080" max="3080" width="13.5703125" style="337" customWidth="1"/>
    <col min="3081" max="3081" width="15" style="337" customWidth="1"/>
    <col min="3082" max="3082" width="13.42578125" style="337" customWidth="1"/>
    <col min="3083" max="3083" width="18.5703125" style="337" customWidth="1"/>
    <col min="3084" max="3084" width="3.85546875" style="337" customWidth="1"/>
    <col min="3085" max="3085" width="0" style="337" hidden="1" customWidth="1"/>
    <col min="3086" max="3328" width="9.140625" style="337"/>
    <col min="3329" max="3329" width="4.7109375" style="337" customWidth="1"/>
    <col min="3330" max="3330" width="33.42578125" style="337" customWidth="1"/>
    <col min="3331" max="3331" width="13.140625" style="337" customWidth="1"/>
    <col min="3332" max="3332" width="17.7109375" style="337" customWidth="1"/>
    <col min="3333" max="3333" width="17.140625" style="337" customWidth="1"/>
    <col min="3334" max="3334" width="9.28515625" style="337" customWidth="1"/>
    <col min="3335" max="3335" width="12.7109375" style="337" customWidth="1"/>
    <col min="3336" max="3336" width="13.5703125" style="337" customWidth="1"/>
    <col min="3337" max="3337" width="15" style="337" customWidth="1"/>
    <col min="3338" max="3338" width="13.42578125" style="337" customWidth="1"/>
    <col min="3339" max="3339" width="18.5703125" style="337" customWidth="1"/>
    <col min="3340" max="3340" width="3.85546875" style="337" customWidth="1"/>
    <col min="3341" max="3341" width="0" style="337" hidden="1" customWidth="1"/>
    <col min="3342" max="3584" width="9.140625" style="337"/>
    <col min="3585" max="3585" width="4.7109375" style="337" customWidth="1"/>
    <col min="3586" max="3586" width="33.42578125" style="337" customWidth="1"/>
    <col min="3587" max="3587" width="13.140625" style="337" customWidth="1"/>
    <col min="3588" max="3588" width="17.7109375" style="337" customWidth="1"/>
    <col min="3589" max="3589" width="17.140625" style="337" customWidth="1"/>
    <col min="3590" max="3590" width="9.28515625" style="337" customWidth="1"/>
    <col min="3591" max="3591" width="12.7109375" style="337" customWidth="1"/>
    <col min="3592" max="3592" width="13.5703125" style="337" customWidth="1"/>
    <col min="3593" max="3593" width="15" style="337" customWidth="1"/>
    <col min="3594" max="3594" width="13.42578125" style="337" customWidth="1"/>
    <col min="3595" max="3595" width="18.5703125" style="337" customWidth="1"/>
    <col min="3596" max="3596" width="3.85546875" style="337" customWidth="1"/>
    <col min="3597" max="3597" width="0" style="337" hidden="1" customWidth="1"/>
    <col min="3598" max="3840" width="9.140625" style="337"/>
    <col min="3841" max="3841" width="4.7109375" style="337" customWidth="1"/>
    <col min="3842" max="3842" width="33.42578125" style="337" customWidth="1"/>
    <col min="3843" max="3843" width="13.140625" style="337" customWidth="1"/>
    <col min="3844" max="3844" width="17.7109375" style="337" customWidth="1"/>
    <col min="3845" max="3845" width="17.140625" style="337" customWidth="1"/>
    <col min="3846" max="3846" width="9.28515625" style="337" customWidth="1"/>
    <col min="3847" max="3847" width="12.7109375" style="337" customWidth="1"/>
    <col min="3848" max="3848" width="13.5703125" style="337" customWidth="1"/>
    <col min="3849" max="3849" width="15" style="337" customWidth="1"/>
    <col min="3850" max="3850" width="13.42578125" style="337" customWidth="1"/>
    <col min="3851" max="3851" width="18.5703125" style="337" customWidth="1"/>
    <col min="3852" max="3852" width="3.85546875" style="337" customWidth="1"/>
    <col min="3853" max="3853" width="0" style="337" hidden="1" customWidth="1"/>
    <col min="3854" max="4096" width="9.140625" style="337"/>
    <col min="4097" max="4097" width="4.7109375" style="337" customWidth="1"/>
    <col min="4098" max="4098" width="33.42578125" style="337" customWidth="1"/>
    <col min="4099" max="4099" width="13.140625" style="337" customWidth="1"/>
    <col min="4100" max="4100" width="17.7109375" style="337" customWidth="1"/>
    <col min="4101" max="4101" width="17.140625" style="337" customWidth="1"/>
    <col min="4102" max="4102" width="9.28515625" style="337" customWidth="1"/>
    <col min="4103" max="4103" width="12.7109375" style="337" customWidth="1"/>
    <col min="4104" max="4104" width="13.5703125" style="337" customWidth="1"/>
    <col min="4105" max="4105" width="15" style="337" customWidth="1"/>
    <col min="4106" max="4106" width="13.42578125" style="337" customWidth="1"/>
    <col min="4107" max="4107" width="18.5703125" style="337" customWidth="1"/>
    <col min="4108" max="4108" width="3.85546875" style="337" customWidth="1"/>
    <col min="4109" max="4109" width="0" style="337" hidden="1" customWidth="1"/>
    <col min="4110" max="4352" width="9.140625" style="337"/>
    <col min="4353" max="4353" width="4.7109375" style="337" customWidth="1"/>
    <col min="4354" max="4354" width="33.42578125" style="337" customWidth="1"/>
    <col min="4355" max="4355" width="13.140625" style="337" customWidth="1"/>
    <col min="4356" max="4356" width="17.7109375" style="337" customWidth="1"/>
    <col min="4357" max="4357" width="17.140625" style="337" customWidth="1"/>
    <col min="4358" max="4358" width="9.28515625" style="337" customWidth="1"/>
    <col min="4359" max="4359" width="12.7109375" style="337" customWidth="1"/>
    <col min="4360" max="4360" width="13.5703125" style="337" customWidth="1"/>
    <col min="4361" max="4361" width="15" style="337" customWidth="1"/>
    <col min="4362" max="4362" width="13.42578125" style="337" customWidth="1"/>
    <col min="4363" max="4363" width="18.5703125" style="337" customWidth="1"/>
    <col min="4364" max="4364" width="3.85546875" style="337" customWidth="1"/>
    <col min="4365" max="4365" width="0" style="337" hidden="1" customWidth="1"/>
    <col min="4366" max="4608" width="9.140625" style="337"/>
    <col min="4609" max="4609" width="4.7109375" style="337" customWidth="1"/>
    <col min="4610" max="4610" width="33.42578125" style="337" customWidth="1"/>
    <col min="4611" max="4611" width="13.140625" style="337" customWidth="1"/>
    <col min="4612" max="4612" width="17.7109375" style="337" customWidth="1"/>
    <col min="4613" max="4613" width="17.140625" style="337" customWidth="1"/>
    <col min="4614" max="4614" width="9.28515625" style="337" customWidth="1"/>
    <col min="4615" max="4615" width="12.7109375" style="337" customWidth="1"/>
    <col min="4616" max="4616" width="13.5703125" style="337" customWidth="1"/>
    <col min="4617" max="4617" width="15" style="337" customWidth="1"/>
    <col min="4618" max="4618" width="13.42578125" style="337" customWidth="1"/>
    <col min="4619" max="4619" width="18.5703125" style="337" customWidth="1"/>
    <col min="4620" max="4620" width="3.85546875" style="337" customWidth="1"/>
    <col min="4621" max="4621" width="0" style="337" hidden="1" customWidth="1"/>
    <col min="4622" max="4864" width="9.140625" style="337"/>
    <col min="4865" max="4865" width="4.7109375" style="337" customWidth="1"/>
    <col min="4866" max="4866" width="33.42578125" style="337" customWidth="1"/>
    <col min="4867" max="4867" width="13.140625" style="337" customWidth="1"/>
    <col min="4868" max="4868" width="17.7109375" style="337" customWidth="1"/>
    <col min="4869" max="4869" width="17.140625" style="337" customWidth="1"/>
    <col min="4870" max="4870" width="9.28515625" style="337" customWidth="1"/>
    <col min="4871" max="4871" width="12.7109375" style="337" customWidth="1"/>
    <col min="4872" max="4872" width="13.5703125" style="337" customWidth="1"/>
    <col min="4873" max="4873" width="15" style="337" customWidth="1"/>
    <col min="4874" max="4874" width="13.42578125" style="337" customWidth="1"/>
    <col min="4875" max="4875" width="18.5703125" style="337" customWidth="1"/>
    <col min="4876" max="4876" width="3.85546875" style="337" customWidth="1"/>
    <col min="4877" max="4877" width="0" style="337" hidden="1" customWidth="1"/>
    <col min="4878" max="5120" width="9.140625" style="337"/>
    <col min="5121" max="5121" width="4.7109375" style="337" customWidth="1"/>
    <col min="5122" max="5122" width="33.42578125" style="337" customWidth="1"/>
    <col min="5123" max="5123" width="13.140625" style="337" customWidth="1"/>
    <col min="5124" max="5124" width="17.7109375" style="337" customWidth="1"/>
    <col min="5125" max="5125" width="17.140625" style="337" customWidth="1"/>
    <col min="5126" max="5126" width="9.28515625" style="337" customWidth="1"/>
    <col min="5127" max="5127" width="12.7109375" style="337" customWidth="1"/>
    <col min="5128" max="5128" width="13.5703125" style="337" customWidth="1"/>
    <col min="5129" max="5129" width="15" style="337" customWidth="1"/>
    <col min="5130" max="5130" width="13.42578125" style="337" customWidth="1"/>
    <col min="5131" max="5131" width="18.5703125" style="337" customWidth="1"/>
    <col min="5132" max="5132" width="3.85546875" style="337" customWidth="1"/>
    <col min="5133" max="5133" width="0" style="337" hidden="1" customWidth="1"/>
    <col min="5134" max="5376" width="9.140625" style="337"/>
    <col min="5377" max="5377" width="4.7109375" style="337" customWidth="1"/>
    <col min="5378" max="5378" width="33.42578125" style="337" customWidth="1"/>
    <col min="5379" max="5379" width="13.140625" style="337" customWidth="1"/>
    <col min="5380" max="5380" width="17.7109375" style="337" customWidth="1"/>
    <col min="5381" max="5381" width="17.140625" style="337" customWidth="1"/>
    <col min="5382" max="5382" width="9.28515625" style="337" customWidth="1"/>
    <col min="5383" max="5383" width="12.7109375" style="337" customWidth="1"/>
    <col min="5384" max="5384" width="13.5703125" style="337" customWidth="1"/>
    <col min="5385" max="5385" width="15" style="337" customWidth="1"/>
    <col min="5386" max="5386" width="13.42578125" style="337" customWidth="1"/>
    <col min="5387" max="5387" width="18.5703125" style="337" customWidth="1"/>
    <col min="5388" max="5388" width="3.85546875" style="337" customWidth="1"/>
    <col min="5389" max="5389" width="0" style="337" hidden="1" customWidth="1"/>
    <col min="5390" max="5632" width="9.140625" style="337"/>
    <col min="5633" max="5633" width="4.7109375" style="337" customWidth="1"/>
    <col min="5634" max="5634" width="33.42578125" style="337" customWidth="1"/>
    <col min="5635" max="5635" width="13.140625" style="337" customWidth="1"/>
    <col min="5636" max="5636" width="17.7109375" style="337" customWidth="1"/>
    <col min="5637" max="5637" width="17.140625" style="337" customWidth="1"/>
    <col min="5638" max="5638" width="9.28515625" style="337" customWidth="1"/>
    <col min="5639" max="5639" width="12.7109375" style="337" customWidth="1"/>
    <col min="5640" max="5640" width="13.5703125" style="337" customWidth="1"/>
    <col min="5641" max="5641" width="15" style="337" customWidth="1"/>
    <col min="5642" max="5642" width="13.42578125" style="337" customWidth="1"/>
    <col min="5643" max="5643" width="18.5703125" style="337" customWidth="1"/>
    <col min="5644" max="5644" width="3.85546875" style="337" customWidth="1"/>
    <col min="5645" max="5645" width="0" style="337" hidden="1" customWidth="1"/>
    <col min="5646" max="5888" width="9.140625" style="337"/>
    <col min="5889" max="5889" width="4.7109375" style="337" customWidth="1"/>
    <col min="5890" max="5890" width="33.42578125" style="337" customWidth="1"/>
    <col min="5891" max="5891" width="13.140625" style="337" customWidth="1"/>
    <col min="5892" max="5892" width="17.7109375" style="337" customWidth="1"/>
    <col min="5893" max="5893" width="17.140625" style="337" customWidth="1"/>
    <col min="5894" max="5894" width="9.28515625" style="337" customWidth="1"/>
    <col min="5895" max="5895" width="12.7109375" style="337" customWidth="1"/>
    <col min="5896" max="5896" width="13.5703125" style="337" customWidth="1"/>
    <col min="5897" max="5897" width="15" style="337" customWidth="1"/>
    <col min="5898" max="5898" width="13.42578125" style="337" customWidth="1"/>
    <col min="5899" max="5899" width="18.5703125" style="337" customWidth="1"/>
    <col min="5900" max="5900" width="3.85546875" style="337" customWidth="1"/>
    <col min="5901" max="5901" width="0" style="337" hidden="1" customWidth="1"/>
    <col min="5902" max="6144" width="9.140625" style="337"/>
    <col min="6145" max="6145" width="4.7109375" style="337" customWidth="1"/>
    <col min="6146" max="6146" width="33.42578125" style="337" customWidth="1"/>
    <col min="6147" max="6147" width="13.140625" style="337" customWidth="1"/>
    <col min="6148" max="6148" width="17.7109375" style="337" customWidth="1"/>
    <col min="6149" max="6149" width="17.140625" style="337" customWidth="1"/>
    <col min="6150" max="6150" width="9.28515625" style="337" customWidth="1"/>
    <col min="6151" max="6151" width="12.7109375" style="337" customWidth="1"/>
    <col min="6152" max="6152" width="13.5703125" style="337" customWidth="1"/>
    <col min="6153" max="6153" width="15" style="337" customWidth="1"/>
    <col min="6154" max="6154" width="13.42578125" style="337" customWidth="1"/>
    <col min="6155" max="6155" width="18.5703125" style="337" customWidth="1"/>
    <col min="6156" max="6156" width="3.85546875" style="337" customWidth="1"/>
    <col min="6157" max="6157" width="0" style="337" hidden="1" customWidth="1"/>
    <col min="6158" max="6400" width="9.140625" style="337"/>
    <col min="6401" max="6401" width="4.7109375" style="337" customWidth="1"/>
    <col min="6402" max="6402" width="33.42578125" style="337" customWidth="1"/>
    <col min="6403" max="6403" width="13.140625" style="337" customWidth="1"/>
    <col min="6404" max="6404" width="17.7109375" style="337" customWidth="1"/>
    <col min="6405" max="6405" width="17.140625" style="337" customWidth="1"/>
    <col min="6406" max="6406" width="9.28515625" style="337" customWidth="1"/>
    <col min="6407" max="6407" width="12.7109375" style="337" customWidth="1"/>
    <col min="6408" max="6408" width="13.5703125" style="337" customWidth="1"/>
    <col min="6409" max="6409" width="15" style="337" customWidth="1"/>
    <col min="6410" max="6410" width="13.42578125" style="337" customWidth="1"/>
    <col min="6411" max="6411" width="18.5703125" style="337" customWidth="1"/>
    <col min="6412" max="6412" width="3.85546875" style="337" customWidth="1"/>
    <col min="6413" max="6413" width="0" style="337" hidden="1" customWidth="1"/>
    <col min="6414" max="6656" width="9.140625" style="337"/>
    <col min="6657" max="6657" width="4.7109375" style="337" customWidth="1"/>
    <col min="6658" max="6658" width="33.42578125" style="337" customWidth="1"/>
    <col min="6659" max="6659" width="13.140625" style="337" customWidth="1"/>
    <col min="6660" max="6660" width="17.7109375" style="337" customWidth="1"/>
    <col min="6661" max="6661" width="17.140625" style="337" customWidth="1"/>
    <col min="6662" max="6662" width="9.28515625" style="337" customWidth="1"/>
    <col min="6663" max="6663" width="12.7109375" style="337" customWidth="1"/>
    <col min="6664" max="6664" width="13.5703125" style="337" customWidth="1"/>
    <col min="6665" max="6665" width="15" style="337" customWidth="1"/>
    <col min="6666" max="6666" width="13.42578125" style="337" customWidth="1"/>
    <col min="6667" max="6667" width="18.5703125" style="337" customWidth="1"/>
    <col min="6668" max="6668" width="3.85546875" style="337" customWidth="1"/>
    <col min="6669" max="6669" width="0" style="337" hidden="1" customWidth="1"/>
    <col min="6670" max="6912" width="9.140625" style="337"/>
    <col min="6913" max="6913" width="4.7109375" style="337" customWidth="1"/>
    <col min="6914" max="6914" width="33.42578125" style="337" customWidth="1"/>
    <col min="6915" max="6915" width="13.140625" style="337" customWidth="1"/>
    <col min="6916" max="6916" width="17.7109375" style="337" customWidth="1"/>
    <col min="6917" max="6917" width="17.140625" style="337" customWidth="1"/>
    <col min="6918" max="6918" width="9.28515625" style="337" customWidth="1"/>
    <col min="6919" max="6919" width="12.7109375" style="337" customWidth="1"/>
    <col min="6920" max="6920" width="13.5703125" style="337" customWidth="1"/>
    <col min="6921" max="6921" width="15" style="337" customWidth="1"/>
    <col min="6922" max="6922" width="13.42578125" style="337" customWidth="1"/>
    <col min="6923" max="6923" width="18.5703125" style="337" customWidth="1"/>
    <col min="6924" max="6924" width="3.85546875" style="337" customWidth="1"/>
    <col min="6925" max="6925" width="0" style="337" hidden="1" customWidth="1"/>
    <col min="6926" max="7168" width="9.140625" style="337"/>
    <col min="7169" max="7169" width="4.7109375" style="337" customWidth="1"/>
    <col min="7170" max="7170" width="33.42578125" style="337" customWidth="1"/>
    <col min="7171" max="7171" width="13.140625" style="337" customWidth="1"/>
    <col min="7172" max="7172" width="17.7109375" style="337" customWidth="1"/>
    <col min="7173" max="7173" width="17.140625" style="337" customWidth="1"/>
    <col min="7174" max="7174" width="9.28515625" style="337" customWidth="1"/>
    <col min="7175" max="7175" width="12.7109375" style="337" customWidth="1"/>
    <col min="7176" max="7176" width="13.5703125" style="337" customWidth="1"/>
    <col min="7177" max="7177" width="15" style="337" customWidth="1"/>
    <col min="7178" max="7178" width="13.42578125" style="337" customWidth="1"/>
    <col min="7179" max="7179" width="18.5703125" style="337" customWidth="1"/>
    <col min="7180" max="7180" width="3.85546875" style="337" customWidth="1"/>
    <col min="7181" max="7181" width="0" style="337" hidden="1" customWidth="1"/>
    <col min="7182" max="7424" width="9.140625" style="337"/>
    <col min="7425" max="7425" width="4.7109375" style="337" customWidth="1"/>
    <col min="7426" max="7426" width="33.42578125" style="337" customWidth="1"/>
    <col min="7427" max="7427" width="13.140625" style="337" customWidth="1"/>
    <col min="7428" max="7428" width="17.7109375" style="337" customWidth="1"/>
    <col min="7429" max="7429" width="17.140625" style="337" customWidth="1"/>
    <col min="7430" max="7430" width="9.28515625" style="337" customWidth="1"/>
    <col min="7431" max="7431" width="12.7109375" style="337" customWidth="1"/>
    <col min="7432" max="7432" width="13.5703125" style="337" customWidth="1"/>
    <col min="7433" max="7433" width="15" style="337" customWidth="1"/>
    <col min="7434" max="7434" width="13.42578125" style="337" customWidth="1"/>
    <col min="7435" max="7435" width="18.5703125" style="337" customWidth="1"/>
    <col min="7436" max="7436" width="3.85546875" style="337" customWidth="1"/>
    <col min="7437" max="7437" width="0" style="337" hidden="1" customWidth="1"/>
    <col min="7438" max="7680" width="9.140625" style="337"/>
    <col min="7681" max="7681" width="4.7109375" style="337" customWidth="1"/>
    <col min="7682" max="7682" width="33.42578125" style="337" customWidth="1"/>
    <col min="7683" max="7683" width="13.140625" style="337" customWidth="1"/>
    <col min="7684" max="7684" width="17.7109375" style="337" customWidth="1"/>
    <col min="7685" max="7685" width="17.140625" style="337" customWidth="1"/>
    <col min="7686" max="7686" width="9.28515625" style="337" customWidth="1"/>
    <col min="7687" max="7687" width="12.7109375" style="337" customWidth="1"/>
    <col min="7688" max="7688" width="13.5703125" style="337" customWidth="1"/>
    <col min="7689" max="7689" width="15" style="337" customWidth="1"/>
    <col min="7690" max="7690" width="13.42578125" style="337" customWidth="1"/>
    <col min="7691" max="7691" width="18.5703125" style="337" customWidth="1"/>
    <col min="7692" max="7692" width="3.85546875" style="337" customWidth="1"/>
    <col min="7693" max="7693" width="0" style="337" hidden="1" customWidth="1"/>
    <col min="7694" max="7936" width="9.140625" style="337"/>
    <col min="7937" max="7937" width="4.7109375" style="337" customWidth="1"/>
    <col min="7938" max="7938" width="33.42578125" style="337" customWidth="1"/>
    <col min="7939" max="7939" width="13.140625" style="337" customWidth="1"/>
    <col min="7940" max="7940" width="17.7109375" style="337" customWidth="1"/>
    <col min="7941" max="7941" width="17.140625" style="337" customWidth="1"/>
    <col min="7942" max="7942" width="9.28515625" style="337" customWidth="1"/>
    <col min="7943" max="7943" width="12.7109375" style="337" customWidth="1"/>
    <col min="7944" max="7944" width="13.5703125" style="337" customWidth="1"/>
    <col min="7945" max="7945" width="15" style="337" customWidth="1"/>
    <col min="7946" max="7946" width="13.42578125" style="337" customWidth="1"/>
    <col min="7947" max="7947" width="18.5703125" style="337" customWidth="1"/>
    <col min="7948" max="7948" width="3.85546875" style="337" customWidth="1"/>
    <col min="7949" max="7949" width="0" style="337" hidden="1" customWidth="1"/>
    <col min="7950" max="8192" width="9.140625" style="337"/>
    <col min="8193" max="8193" width="4.7109375" style="337" customWidth="1"/>
    <col min="8194" max="8194" width="33.42578125" style="337" customWidth="1"/>
    <col min="8195" max="8195" width="13.140625" style="337" customWidth="1"/>
    <col min="8196" max="8196" width="17.7109375" style="337" customWidth="1"/>
    <col min="8197" max="8197" width="17.140625" style="337" customWidth="1"/>
    <col min="8198" max="8198" width="9.28515625" style="337" customWidth="1"/>
    <col min="8199" max="8199" width="12.7109375" style="337" customWidth="1"/>
    <col min="8200" max="8200" width="13.5703125" style="337" customWidth="1"/>
    <col min="8201" max="8201" width="15" style="337" customWidth="1"/>
    <col min="8202" max="8202" width="13.42578125" style="337" customWidth="1"/>
    <col min="8203" max="8203" width="18.5703125" style="337" customWidth="1"/>
    <col min="8204" max="8204" width="3.85546875" style="337" customWidth="1"/>
    <col min="8205" max="8205" width="0" style="337" hidden="1" customWidth="1"/>
    <col min="8206" max="8448" width="9.140625" style="337"/>
    <col min="8449" max="8449" width="4.7109375" style="337" customWidth="1"/>
    <col min="8450" max="8450" width="33.42578125" style="337" customWidth="1"/>
    <col min="8451" max="8451" width="13.140625" style="337" customWidth="1"/>
    <col min="8452" max="8452" width="17.7109375" style="337" customWidth="1"/>
    <col min="8453" max="8453" width="17.140625" style="337" customWidth="1"/>
    <col min="8454" max="8454" width="9.28515625" style="337" customWidth="1"/>
    <col min="8455" max="8455" width="12.7109375" style="337" customWidth="1"/>
    <col min="8456" max="8456" width="13.5703125" style="337" customWidth="1"/>
    <col min="8457" max="8457" width="15" style="337" customWidth="1"/>
    <col min="8458" max="8458" width="13.42578125" style="337" customWidth="1"/>
    <col min="8459" max="8459" width="18.5703125" style="337" customWidth="1"/>
    <col min="8460" max="8460" width="3.85546875" style="337" customWidth="1"/>
    <col min="8461" max="8461" width="0" style="337" hidden="1" customWidth="1"/>
    <col min="8462" max="8704" width="9.140625" style="337"/>
    <col min="8705" max="8705" width="4.7109375" style="337" customWidth="1"/>
    <col min="8706" max="8706" width="33.42578125" style="337" customWidth="1"/>
    <col min="8707" max="8707" width="13.140625" style="337" customWidth="1"/>
    <col min="8708" max="8708" width="17.7109375" style="337" customWidth="1"/>
    <col min="8709" max="8709" width="17.140625" style="337" customWidth="1"/>
    <col min="8710" max="8710" width="9.28515625" style="337" customWidth="1"/>
    <col min="8711" max="8711" width="12.7109375" style="337" customWidth="1"/>
    <col min="8712" max="8712" width="13.5703125" style="337" customWidth="1"/>
    <col min="8713" max="8713" width="15" style="337" customWidth="1"/>
    <col min="8714" max="8714" width="13.42578125" style="337" customWidth="1"/>
    <col min="8715" max="8715" width="18.5703125" style="337" customWidth="1"/>
    <col min="8716" max="8716" width="3.85546875" style="337" customWidth="1"/>
    <col min="8717" max="8717" width="0" style="337" hidden="1" customWidth="1"/>
    <col min="8718" max="8960" width="9.140625" style="337"/>
    <col min="8961" max="8961" width="4.7109375" style="337" customWidth="1"/>
    <col min="8962" max="8962" width="33.42578125" style="337" customWidth="1"/>
    <col min="8963" max="8963" width="13.140625" style="337" customWidth="1"/>
    <col min="8964" max="8964" width="17.7109375" style="337" customWidth="1"/>
    <col min="8965" max="8965" width="17.140625" style="337" customWidth="1"/>
    <col min="8966" max="8966" width="9.28515625" style="337" customWidth="1"/>
    <col min="8967" max="8967" width="12.7109375" style="337" customWidth="1"/>
    <col min="8968" max="8968" width="13.5703125" style="337" customWidth="1"/>
    <col min="8969" max="8969" width="15" style="337" customWidth="1"/>
    <col min="8970" max="8970" width="13.42578125" style="337" customWidth="1"/>
    <col min="8971" max="8971" width="18.5703125" style="337" customWidth="1"/>
    <col min="8972" max="8972" width="3.85546875" style="337" customWidth="1"/>
    <col min="8973" max="8973" width="0" style="337" hidden="1" customWidth="1"/>
    <col min="8974" max="9216" width="9.140625" style="337"/>
    <col min="9217" max="9217" width="4.7109375" style="337" customWidth="1"/>
    <col min="9218" max="9218" width="33.42578125" style="337" customWidth="1"/>
    <col min="9219" max="9219" width="13.140625" style="337" customWidth="1"/>
    <col min="9220" max="9220" width="17.7109375" style="337" customWidth="1"/>
    <col min="9221" max="9221" width="17.140625" style="337" customWidth="1"/>
    <col min="9222" max="9222" width="9.28515625" style="337" customWidth="1"/>
    <col min="9223" max="9223" width="12.7109375" style="337" customWidth="1"/>
    <col min="9224" max="9224" width="13.5703125" style="337" customWidth="1"/>
    <col min="9225" max="9225" width="15" style="337" customWidth="1"/>
    <col min="9226" max="9226" width="13.42578125" style="337" customWidth="1"/>
    <col min="9227" max="9227" width="18.5703125" style="337" customWidth="1"/>
    <col min="9228" max="9228" width="3.85546875" style="337" customWidth="1"/>
    <col min="9229" max="9229" width="0" style="337" hidden="1" customWidth="1"/>
    <col min="9230" max="9472" width="9.140625" style="337"/>
    <col min="9473" max="9473" width="4.7109375" style="337" customWidth="1"/>
    <col min="9474" max="9474" width="33.42578125" style="337" customWidth="1"/>
    <col min="9475" max="9475" width="13.140625" style="337" customWidth="1"/>
    <col min="9476" max="9476" width="17.7109375" style="337" customWidth="1"/>
    <col min="9477" max="9477" width="17.140625" style="337" customWidth="1"/>
    <col min="9478" max="9478" width="9.28515625" style="337" customWidth="1"/>
    <col min="9479" max="9479" width="12.7109375" style="337" customWidth="1"/>
    <col min="9480" max="9480" width="13.5703125" style="337" customWidth="1"/>
    <col min="9481" max="9481" width="15" style="337" customWidth="1"/>
    <col min="9482" max="9482" width="13.42578125" style="337" customWidth="1"/>
    <col min="9483" max="9483" width="18.5703125" style="337" customWidth="1"/>
    <col min="9484" max="9484" width="3.85546875" style="337" customWidth="1"/>
    <col min="9485" max="9485" width="0" style="337" hidden="1" customWidth="1"/>
    <col min="9486" max="9728" width="9.140625" style="337"/>
    <col min="9729" max="9729" width="4.7109375" style="337" customWidth="1"/>
    <col min="9730" max="9730" width="33.42578125" style="337" customWidth="1"/>
    <col min="9731" max="9731" width="13.140625" style="337" customWidth="1"/>
    <col min="9732" max="9732" width="17.7109375" style="337" customWidth="1"/>
    <col min="9733" max="9733" width="17.140625" style="337" customWidth="1"/>
    <col min="9734" max="9734" width="9.28515625" style="337" customWidth="1"/>
    <col min="9735" max="9735" width="12.7109375" style="337" customWidth="1"/>
    <col min="9736" max="9736" width="13.5703125" style="337" customWidth="1"/>
    <col min="9737" max="9737" width="15" style="337" customWidth="1"/>
    <col min="9738" max="9738" width="13.42578125" style="337" customWidth="1"/>
    <col min="9739" max="9739" width="18.5703125" style="337" customWidth="1"/>
    <col min="9740" max="9740" width="3.85546875" style="337" customWidth="1"/>
    <col min="9741" max="9741" width="0" style="337" hidden="1" customWidth="1"/>
    <col min="9742" max="9984" width="9.140625" style="337"/>
    <col min="9985" max="9985" width="4.7109375" style="337" customWidth="1"/>
    <col min="9986" max="9986" width="33.42578125" style="337" customWidth="1"/>
    <col min="9987" max="9987" width="13.140625" style="337" customWidth="1"/>
    <col min="9988" max="9988" width="17.7109375" style="337" customWidth="1"/>
    <col min="9989" max="9989" width="17.140625" style="337" customWidth="1"/>
    <col min="9990" max="9990" width="9.28515625" style="337" customWidth="1"/>
    <col min="9991" max="9991" width="12.7109375" style="337" customWidth="1"/>
    <col min="9992" max="9992" width="13.5703125" style="337" customWidth="1"/>
    <col min="9993" max="9993" width="15" style="337" customWidth="1"/>
    <col min="9994" max="9994" width="13.42578125" style="337" customWidth="1"/>
    <col min="9995" max="9995" width="18.5703125" style="337" customWidth="1"/>
    <col min="9996" max="9996" width="3.85546875" style="337" customWidth="1"/>
    <col min="9997" max="9997" width="0" style="337" hidden="1" customWidth="1"/>
    <col min="9998" max="10240" width="9.140625" style="337"/>
    <col min="10241" max="10241" width="4.7109375" style="337" customWidth="1"/>
    <col min="10242" max="10242" width="33.42578125" style="337" customWidth="1"/>
    <col min="10243" max="10243" width="13.140625" style="337" customWidth="1"/>
    <col min="10244" max="10244" width="17.7109375" style="337" customWidth="1"/>
    <col min="10245" max="10245" width="17.140625" style="337" customWidth="1"/>
    <col min="10246" max="10246" width="9.28515625" style="337" customWidth="1"/>
    <col min="10247" max="10247" width="12.7109375" style="337" customWidth="1"/>
    <col min="10248" max="10248" width="13.5703125" style="337" customWidth="1"/>
    <col min="10249" max="10249" width="15" style="337" customWidth="1"/>
    <col min="10250" max="10250" width="13.42578125" style="337" customWidth="1"/>
    <col min="10251" max="10251" width="18.5703125" style="337" customWidth="1"/>
    <col min="10252" max="10252" width="3.85546875" style="337" customWidth="1"/>
    <col min="10253" max="10253" width="0" style="337" hidden="1" customWidth="1"/>
    <col min="10254" max="10496" width="9.140625" style="337"/>
    <col min="10497" max="10497" width="4.7109375" style="337" customWidth="1"/>
    <col min="10498" max="10498" width="33.42578125" style="337" customWidth="1"/>
    <col min="10499" max="10499" width="13.140625" style="337" customWidth="1"/>
    <col min="10500" max="10500" width="17.7109375" style="337" customWidth="1"/>
    <col min="10501" max="10501" width="17.140625" style="337" customWidth="1"/>
    <col min="10502" max="10502" width="9.28515625" style="337" customWidth="1"/>
    <col min="10503" max="10503" width="12.7109375" style="337" customWidth="1"/>
    <col min="10504" max="10504" width="13.5703125" style="337" customWidth="1"/>
    <col min="10505" max="10505" width="15" style="337" customWidth="1"/>
    <col min="10506" max="10506" width="13.42578125" style="337" customWidth="1"/>
    <col min="10507" max="10507" width="18.5703125" style="337" customWidth="1"/>
    <col min="10508" max="10508" width="3.85546875" style="337" customWidth="1"/>
    <col min="10509" max="10509" width="0" style="337" hidden="1" customWidth="1"/>
    <col min="10510" max="10752" width="9.140625" style="337"/>
    <col min="10753" max="10753" width="4.7109375" style="337" customWidth="1"/>
    <col min="10754" max="10754" width="33.42578125" style="337" customWidth="1"/>
    <col min="10755" max="10755" width="13.140625" style="337" customWidth="1"/>
    <col min="10756" max="10756" width="17.7109375" style="337" customWidth="1"/>
    <col min="10757" max="10757" width="17.140625" style="337" customWidth="1"/>
    <col min="10758" max="10758" width="9.28515625" style="337" customWidth="1"/>
    <col min="10759" max="10759" width="12.7109375" style="337" customWidth="1"/>
    <col min="10760" max="10760" width="13.5703125" style="337" customWidth="1"/>
    <col min="10761" max="10761" width="15" style="337" customWidth="1"/>
    <col min="10762" max="10762" width="13.42578125" style="337" customWidth="1"/>
    <col min="10763" max="10763" width="18.5703125" style="337" customWidth="1"/>
    <col min="10764" max="10764" width="3.85546875" style="337" customWidth="1"/>
    <col min="10765" max="10765" width="0" style="337" hidden="1" customWidth="1"/>
    <col min="10766" max="11008" width="9.140625" style="337"/>
    <col min="11009" max="11009" width="4.7109375" style="337" customWidth="1"/>
    <col min="11010" max="11010" width="33.42578125" style="337" customWidth="1"/>
    <col min="11011" max="11011" width="13.140625" style="337" customWidth="1"/>
    <col min="11012" max="11012" width="17.7109375" style="337" customWidth="1"/>
    <col min="11013" max="11013" width="17.140625" style="337" customWidth="1"/>
    <col min="11014" max="11014" width="9.28515625" style="337" customWidth="1"/>
    <col min="11015" max="11015" width="12.7109375" style="337" customWidth="1"/>
    <col min="11016" max="11016" width="13.5703125" style="337" customWidth="1"/>
    <col min="11017" max="11017" width="15" style="337" customWidth="1"/>
    <col min="11018" max="11018" width="13.42578125" style="337" customWidth="1"/>
    <col min="11019" max="11019" width="18.5703125" style="337" customWidth="1"/>
    <col min="11020" max="11020" width="3.85546875" style="337" customWidth="1"/>
    <col min="11021" max="11021" width="0" style="337" hidden="1" customWidth="1"/>
    <col min="11022" max="11264" width="9.140625" style="337"/>
    <col min="11265" max="11265" width="4.7109375" style="337" customWidth="1"/>
    <col min="11266" max="11266" width="33.42578125" style="337" customWidth="1"/>
    <col min="11267" max="11267" width="13.140625" style="337" customWidth="1"/>
    <col min="11268" max="11268" width="17.7109375" style="337" customWidth="1"/>
    <col min="11269" max="11269" width="17.140625" style="337" customWidth="1"/>
    <col min="11270" max="11270" width="9.28515625" style="337" customWidth="1"/>
    <col min="11271" max="11271" width="12.7109375" style="337" customWidth="1"/>
    <col min="11272" max="11272" width="13.5703125" style="337" customWidth="1"/>
    <col min="11273" max="11273" width="15" style="337" customWidth="1"/>
    <col min="11274" max="11274" width="13.42578125" style="337" customWidth="1"/>
    <col min="11275" max="11275" width="18.5703125" style="337" customWidth="1"/>
    <col min="11276" max="11276" width="3.85546875" style="337" customWidth="1"/>
    <col min="11277" max="11277" width="0" style="337" hidden="1" customWidth="1"/>
    <col min="11278" max="11520" width="9.140625" style="337"/>
    <col min="11521" max="11521" width="4.7109375" style="337" customWidth="1"/>
    <col min="11522" max="11522" width="33.42578125" style="337" customWidth="1"/>
    <col min="11523" max="11523" width="13.140625" style="337" customWidth="1"/>
    <col min="11524" max="11524" width="17.7109375" style="337" customWidth="1"/>
    <col min="11525" max="11525" width="17.140625" style="337" customWidth="1"/>
    <col min="11526" max="11526" width="9.28515625" style="337" customWidth="1"/>
    <col min="11527" max="11527" width="12.7109375" style="337" customWidth="1"/>
    <col min="11528" max="11528" width="13.5703125" style="337" customWidth="1"/>
    <col min="11529" max="11529" width="15" style="337" customWidth="1"/>
    <col min="11530" max="11530" width="13.42578125" style="337" customWidth="1"/>
    <col min="11531" max="11531" width="18.5703125" style="337" customWidth="1"/>
    <col min="11532" max="11532" width="3.85546875" style="337" customWidth="1"/>
    <col min="11533" max="11533" width="0" style="337" hidden="1" customWidth="1"/>
    <col min="11534" max="11776" width="9.140625" style="337"/>
    <col min="11777" max="11777" width="4.7109375" style="337" customWidth="1"/>
    <col min="11778" max="11778" width="33.42578125" style="337" customWidth="1"/>
    <col min="11779" max="11779" width="13.140625" style="337" customWidth="1"/>
    <col min="11780" max="11780" width="17.7109375" style="337" customWidth="1"/>
    <col min="11781" max="11781" width="17.140625" style="337" customWidth="1"/>
    <col min="11782" max="11782" width="9.28515625" style="337" customWidth="1"/>
    <col min="11783" max="11783" width="12.7109375" style="337" customWidth="1"/>
    <col min="11784" max="11784" width="13.5703125" style="337" customWidth="1"/>
    <col min="11785" max="11785" width="15" style="337" customWidth="1"/>
    <col min="11786" max="11786" width="13.42578125" style="337" customWidth="1"/>
    <col min="11787" max="11787" width="18.5703125" style="337" customWidth="1"/>
    <col min="11788" max="11788" width="3.85546875" style="337" customWidth="1"/>
    <col min="11789" max="11789" width="0" style="337" hidden="1" customWidth="1"/>
    <col min="11790" max="12032" width="9.140625" style="337"/>
    <col min="12033" max="12033" width="4.7109375" style="337" customWidth="1"/>
    <col min="12034" max="12034" width="33.42578125" style="337" customWidth="1"/>
    <col min="12035" max="12035" width="13.140625" style="337" customWidth="1"/>
    <col min="12036" max="12036" width="17.7109375" style="337" customWidth="1"/>
    <col min="12037" max="12037" width="17.140625" style="337" customWidth="1"/>
    <col min="12038" max="12038" width="9.28515625" style="337" customWidth="1"/>
    <col min="12039" max="12039" width="12.7109375" style="337" customWidth="1"/>
    <col min="12040" max="12040" width="13.5703125" style="337" customWidth="1"/>
    <col min="12041" max="12041" width="15" style="337" customWidth="1"/>
    <col min="12042" max="12042" width="13.42578125" style="337" customWidth="1"/>
    <col min="12043" max="12043" width="18.5703125" style="337" customWidth="1"/>
    <col min="12044" max="12044" width="3.85546875" style="337" customWidth="1"/>
    <col min="12045" max="12045" width="0" style="337" hidden="1" customWidth="1"/>
    <col min="12046" max="12288" width="9.140625" style="337"/>
    <col min="12289" max="12289" width="4.7109375" style="337" customWidth="1"/>
    <col min="12290" max="12290" width="33.42578125" style="337" customWidth="1"/>
    <col min="12291" max="12291" width="13.140625" style="337" customWidth="1"/>
    <col min="12292" max="12292" width="17.7109375" style="337" customWidth="1"/>
    <col min="12293" max="12293" width="17.140625" style="337" customWidth="1"/>
    <col min="12294" max="12294" width="9.28515625" style="337" customWidth="1"/>
    <col min="12295" max="12295" width="12.7109375" style="337" customWidth="1"/>
    <col min="12296" max="12296" width="13.5703125" style="337" customWidth="1"/>
    <col min="12297" max="12297" width="15" style="337" customWidth="1"/>
    <col min="12298" max="12298" width="13.42578125" style="337" customWidth="1"/>
    <col min="12299" max="12299" width="18.5703125" style="337" customWidth="1"/>
    <col min="12300" max="12300" width="3.85546875" style="337" customWidth="1"/>
    <col min="12301" max="12301" width="0" style="337" hidden="1" customWidth="1"/>
    <col min="12302" max="12544" width="9.140625" style="337"/>
    <col min="12545" max="12545" width="4.7109375" style="337" customWidth="1"/>
    <col min="12546" max="12546" width="33.42578125" style="337" customWidth="1"/>
    <col min="12547" max="12547" width="13.140625" style="337" customWidth="1"/>
    <col min="12548" max="12548" width="17.7109375" style="337" customWidth="1"/>
    <col min="12549" max="12549" width="17.140625" style="337" customWidth="1"/>
    <col min="12550" max="12550" width="9.28515625" style="337" customWidth="1"/>
    <col min="12551" max="12551" width="12.7109375" style="337" customWidth="1"/>
    <col min="12552" max="12552" width="13.5703125" style="337" customWidth="1"/>
    <col min="12553" max="12553" width="15" style="337" customWidth="1"/>
    <col min="12554" max="12554" width="13.42578125" style="337" customWidth="1"/>
    <col min="12555" max="12555" width="18.5703125" style="337" customWidth="1"/>
    <col min="12556" max="12556" width="3.85546875" style="337" customWidth="1"/>
    <col min="12557" max="12557" width="0" style="337" hidden="1" customWidth="1"/>
    <col min="12558" max="12800" width="9.140625" style="337"/>
    <col min="12801" max="12801" width="4.7109375" style="337" customWidth="1"/>
    <col min="12802" max="12802" width="33.42578125" style="337" customWidth="1"/>
    <col min="12803" max="12803" width="13.140625" style="337" customWidth="1"/>
    <col min="12804" max="12804" width="17.7109375" style="337" customWidth="1"/>
    <col min="12805" max="12805" width="17.140625" style="337" customWidth="1"/>
    <col min="12806" max="12806" width="9.28515625" style="337" customWidth="1"/>
    <col min="12807" max="12807" width="12.7109375" style="337" customWidth="1"/>
    <col min="12808" max="12808" width="13.5703125" style="337" customWidth="1"/>
    <col min="12809" max="12809" width="15" style="337" customWidth="1"/>
    <col min="12810" max="12810" width="13.42578125" style="337" customWidth="1"/>
    <col min="12811" max="12811" width="18.5703125" style="337" customWidth="1"/>
    <col min="12812" max="12812" width="3.85546875" style="337" customWidth="1"/>
    <col min="12813" max="12813" width="0" style="337" hidden="1" customWidth="1"/>
    <col min="12814" max="13056" width="9.140625" style="337"/>
    <col min="13057" max="13057" width="4.7109375" style="337" customWidth="1"/>
    <col min="13058" max="13058" width="33.42578125" style="337" customWidth="1"/>
    <col min="13059" max="13059" width="13.140625" style="337" customWidth="1"/>
    <col min="13060" max="13060" width="17.7109375" style="337" customWidth="1"/>
    <col min="13061" max="13061" width="17.140625" style="337" customWidth="1"/>
    <col min="13062" max="13062" width="9.28515625" style="337" customWidth="1"/>
    <col min="13063" max="13063" width="12.7109375" style="337" customWidth="1"/>
    <col min="13064" max="13064" width="13.5703125" style="337" customWidth="1"/>
    <col min="13065" max="13065" width="15" style="337" customWidth="1"/>
    <col min="13066" max="13066" width="13.42578125" style="337" customWidth="1"/>
    <col min="13067" max="13067" width="18.5703125" style="337" customWidth="1"/>
    <col min="13068" max="13068" width="3.85546875" style="337" customWidth="1"/>
    <col min="13069" max="13069" width="0" style="337" hidden="1" customWidth="1"/>
    <col min="13070" max="13312" width="9.140625" style="337"/>
    <col min="13313" max="13313" width="4.7109375" style="337" customWidth="1"/>
    <col min="13314" max="13314" width="33.42578125" style="337" customWidth="1"/>
    <col min="13315" max="13315" width="13.140625" style="337" customWidth="1"/>
    <col min="13316" max="13316" width="17.7109375" style="337" customWidth="1"/>
    <col min="13317" max="13317" width="17.140625" style="337" customWidth="1"/>
    <col min="13318" max="13318" width="9.28515625" style="337" customWidth="1"/>
    <col min="13319" max="13319" width="12.7109375" style="337" customWidth="1"/>
    <col min="13320" max="13320" width="13.5703125" style="337" customWidth="1"/>
    <col min="13321" max="13321" width="15" style="337" customWidth="1"/>
    <col min="13322" max="13322" width="13.42578125" style="337" customWidth="1"/>
    <col min="13323" max="13323" width="18.5703125" style="337" customWidth="1"/>
    <col min="13324" max="13324" width="3.85546875" style="337" customWidth="1"/>
    <col min="13325" max="13325" width="0" style="337" hidden="1" customWidth="1"/>
    <col min="13326" max="13568" width="9.140625" style="337"/>
    <col min="13569" max="13569" width="4.7109375" style="337" customWidth="1"/>
    <col min="13570" max="13570" width="33.42578125" style="337" customWidth="1"/>
    <col min="13571" max="13571" width="13.140625" style="337" customWidth="1"/>
    <col min="13572" max="13572" width="17.7109375" style="337" customWidth="1"/>
    <col min="13573" max="13573" width="17.140625" style="337" customWidth="1"/>
    <col min="13574" max="13574" width="9.28515625" style="337" customWidth="1"/>
    <col min="13575" max="13575" width="12.7109375" style="337" customWidth="1"/>
    <col min="13576" max="13576" width="13.5703125" style="337" customWidth="1"/>
    <col min="13577" max="13577" width="15" style="337" customWidth="1"/>
    <col min="13578" max="13578" width="13.42578125" style="337" customWidth="1"/>
    <col min="13579" max="13579" width="18.5703125" style="337" customWidth="1"/>
    <col min="13580" max="13580" width="3.85546875" style="337" customWidth="1"/>
    <col min="13581" max="13581" width="0" style="337" hidden="1" customWidth="1"/>
    <col min="13582" max="13824" width="9.140625" style="337"/>
    <col min="13825" max="13825" width="4.7109375" style="337" customWidth="1"/>
    <col min="13826" max="13826" width="33.42578125" style="337" customWidth="1"/>
    <col min="13827" max="13827" width="13.140625" style="337" customWidth="1"/>
    <col min="13828" max="13828" width="17.7109375" style="337" customWidth="1"/>
    <col min="13829" max="13829" width="17.140625" style="337" customWidth="1"/>
    <col min="13830" max="13830" width="9.28515625" style="337" customWidth="1"/>
    <col min="13831" max="13831" width="12.7109375" style="337" customWidth="1"/>
    <col min="13832" max="13832" width="13.5703125" style="337" customWidth="1"/>
    <col min="13833" max="13833" width="15" style="337" customWidth="1"/>
    <col min="13834" max="13834" width="13.42578125" style="337" customWidth="1"/>
    <col min="13835" max="13835" width="18.5703125" style="337" customWidth="1"/>
    <col min="13836" max="13836" width="3.85546875" style="337" customWidth="1"/>
    <col min="13837" max="13837" width="0" style="337" hidden="1" customWidth="1"/>
    <col min="13838" max="14080" width="9.140625" style="337"/>
    <col min="14081" max="14081" width="4.7109375" style="337" customWidth="1"/>
    <col min="14082" max="14082" width="33.42578125" style="337" customWidth="1"/>
    <col min="14083" max="14083" width="13.140625" style="337" customWidth="1"/>
    <col min="14084" max="14084" width="17.7109375" style="337" customWidth="1"/>
    <col min="14085" max="14085" width="17.140625" style="337" customWidth="1"/>
    <col min="14086" max="14086" width="9.28515625" style="337" customWidth="1"/>
    <col min="14087" max="14087" width="12.7109375" style="337" customWidth="1"/>
    <col min="14088" max="14088" width="13.5703125" style="337" customWidth="1"/>
    <col min="14089" max="14089" width="15" style="337" customWidth="1"/>
    <col min="14090" max="14090" width="13.42578125" style="337" customWidth="1"/>
    <col min="14091" max="14091" width="18.5703125" style="337" customWidth="1"/>
    <col min="14092" max="14092" width="3.85546875" style="337" customWidth="1"/>
    <col min="14093" max="14093" width="0" style="337" hidden="1" customWidth="1"/>
    <col min="14094" max="14336" width="9.140625" style="337"/>
    <col min="14337" max="14337" width="4.7109375" style="337" customWidth="1"/>
    <col min="14338" max="14338" width="33.42578125" style="337" customWidth="1"/>
    <col min="14339" max="14339" width="13.140625" style="337" customWidth="1"/>
    <col min="14340" max="14340" width="17.7109375" style="337" customWidth="1"/>
    <col min="14341" max="14341" width="17.140625" style="337" customWidth="1"/>
    <col min="14342" max="14342" width="9.28515625" style="337" customWidth="1"/>
    <col min="14343" max="14343" width="12.7109375" style="337" customWidth="1"/>
    <col min="14344" max="14344" width="13.5703125" style="337" customWidth="1"/>
    <col min="14345" max="14345" width="15" style="337" customWidth="1"/>
    <col min="14346" max="14346" width="13.42578125" style="337" customWidth="1"/>
    <col min="14347" max="14347" width="18.5703125" style="337" customWidth="1"/>
    <col min="14348" max="14348" width="3.85546875" style="337" customWidth="1"/>
    <col min="14349" max="14349" width="0" style="337" hidden="1" customWidth="1"/>
    <col min="14350" max="14592" width="9.140625" style="337"/>
    <col min="14593" max="14593" width="4.7109375" style="337" customWidth="1"/>
    <col min="14594" max="14594" width="33.42578125" style="337" customWidth="1"/>
    <col min="14595" max="14595" width="13.140625" style="337" customWidth="1"/>
    <col min="14596" max="14596" width="17.7109375" style="337" customWidth="1"/>
    <col min="14597" max="14597" width="17.140625" style="337" customWidth="1"/>
    <col min="14598" max="14598" width="9.28515625" style="337" customWidth="1"/>
    <col min="14599" max="14599" width="12.7109375" style="337" customWidth="1"/>
    <col min="14600" max="14600" width="13.5703125" style="337" customWidth="1"/>
    <col min="14601" max="14601" width="15" style="337" customWidth="1"/>
    <col min="14602" max="14602" width="13.42578125" style="337" customWidth="1"/>
    <col min="14603" max="14603" width="18.5703125" style="337" customWidth="1"/>
    <col min="14604" max="14604" width="3.85546875" style="337" customWidth="1"/>
    <col min="14605" max="14605" width="0" style="337" hidden="1" customWidth="1"/>
    <col min="14606" max="14848" width="9.140625" style="337"/>
    <col min="14849" max="14849" width="4.7109375" style="337" customWidth="1"/>
    <col min="14850" max="14850" width="33.42578125" style="337" customWidth="1"/>
    <col min="14851" max="14851" width="13.140625" style="337" customWidth="1"/>
    <col min="14852" max="14852" width="17.7109375" style="337" customWidth="1"/>
    <col min="14853" max="14853" width="17.140625" style="337" customWidth="1"/>
    <col min="14854" max="14854" width="9.28515625" style="337" customWidth="1"/>
    <col min="14855" max="14855" width="12.7109375" style="337" customWidth="1"/>
    <col min="14856" max="14856" width="13.5703125" style="337" customWidth="1"/>
    <col min="14857" max="14857" width="15" style="337" customWidth="1"/>
    <col min="14858" max="14858" width="13.42578125" style="337" customWidth="1"/>
    <col min="14859" max="14859" width="18.5703125" style="337" customWidth="1"/>
    <col min="14860" max="14860" width="3.85546875" style="337" customWidth="1"/>
    <col min="14861" max="14861" width="0" style="337" hidden="1" customWidth="1"/>
    <col min="14862" max="15104" width="9.140625" style="337"/>
    <col min="15105" max="15105" width="4.7109375" style="337" customWidth="1"/>
    <col min="15106" max="15106" width="33.42578125" style="337" customWidth="1"/>
    <col min="15107" max="15107" width="13.140625" style="337" customWidth="1"/>
    <col min="15108" max="15108" width="17.7109375" style="337" customWidth="1"/>
    <col min="15109" max="15109" width="17.140625" style="337" customWidth="1"/>
    <col min="15110" max="15110" width="9.28515625" style="337" customWidth="1"/>
    <col min="15111" max="15111" width="12.7109375" style="337" customWidth="1"/>
    <col min="15112" max="15112" width="13.5703125" style="337" customWidth="1"/>
    <col min="15113" max="15113" width="15" style="337" customWidth="1"/>
    <col min="15114" max="15114" width="13.42578125" style="337" customWidth="1"/>
    <col min="15115" max="15115" width="18.5703125" style="337" customWidth="1"/>
    <col min="15116" max="15116" width="3.85546875" style="337" customWidth="1"/>
    <col min="15117" max="15117" width="0" style="337" hidden="1" customWidth="1"/>
    <col min="15118" max="15360" width="9.140625" style="337"/>
    <col min="15361" max="15361" width="4.7109375" style="337" customWidth="1"/>
    <col min="15362" max="15362" width="33.42578125" style="337" customWidth="1"/>
    <col min="15363" max="15363" width="13.140625" style="337" customWidth="1"/>
    <col min="15364" max="15364" width="17.7109375" style="337" customWidth="1"/>
    <col min="15365" max="15365" width="17.140625" style="337" customWidth="1"/>
    <col min="15366" max="15366" width="9.28515625" style="337" customWidth="1"/>
    <col min="15367" max="15367" width="12.7109375" style="337" customWidth="1"/>
    <col min="15368" max="15368" width="13.5703125" style="337" customWidth="1"/>
    <col min="15369" max="15369" width="15" style="337" customWidth="1"/>
    <col min="15370" max="15370" width="13.42578125" style="337" customWidth="1"/>
    <col min="15371" max="15371" width="18.5703125" style="337" customWidth="1"/>
    <col min="15372" max="15372" width="3.85546875" style="337" customWidth="1"/>
    <col min="15373" max="15373" width="0" style="337" hidden="1" customWidth="1"/>
    <col min="15374" max="15616" width="9.140625" style="337"/>
    <col min="15617" max="15617" width="4.7109375" style="337" customWidth="1"/>
    <col min="15618" max="15618" width="33.42578125" style="337" customWidth="1"/>
    <col min="15619" max="15619" width="13.140625" style="337" customWidth="1"/>
    <col min="15620" max="15620" width="17.7109375" style="337" customWidth="1"/>
    <col min="15621" max="15621" width="17.140625" style="337" customWidth="1"/>
    <col min="15622" max="15622" width="9.28515625" style="337" customWidth="1"/>
    <col min="15623" max="15623" width="12.7109375" style="337" customWidth="1"/>
    <col min="15624" max="15624" width="13.5703125" style="337" customWidth="1"/>
    <col min="15625" max="15625" width="15" style="337" customWidth="1"/>
    <col min="15626" max="15626" width="13.42578125" style="337" customWidth="1"/>
    <col min="15627" max="15627" width="18.5703125" style="337" customWidth="1"/>
    <col min="15628" max="15628" width="3.85546875" style="337" customWidth="1"/>
    <col min="15629" max="15629" width="0" style="337" hidden="1" customWidth="1"/>
    <col min="15630" max="15872" width="9.140625" style="337"/>
    <col min="15873" max="15873" width="4.7109375" style="337" customWidth="1"/>
    <col min="15874" max="15874" width="33.42578125" style="337" customWidth="1"/>
    <col min="15875" max="15875" width="13.140625" style="337" customWidth="1"/>
    <col min="15876" max="15876" width="17.7109375" style="337" customWidth="1"/>
    <col min="15877" max="15877" width="17.140625" style="337" customWidth="1"/>
    <col min="15878" max="15878" width="9.28515625" style="337" customWidth="1"/>
    <col min="15879" max="15879" width="12.7109375" style="337" customWidth="1"/>
    <col min="15880" max="15880" width="13.5703125" style="337" customWidth="1"/>
    <col min="15881" max="15881" width="15" style="337" customWidth="1"/>
    <col min="15882" max="15882" width="13.42578125" style="337" customWidth="1"/>
    <col min="15883" max="15883" width="18.5703125" style="337" customWidth="1"/>
    <col min="15884" max="15884" width="3.85546875" style="337" customWidth="1"/>
    <col min="15885" max="15885" width="0" style="337" hidden="1" customWidth="1"/>
    <col min="15886" max="16128" width="9.140625" style="337"/>
    <col min="16129" max="16129" width="4.7109375" style="337" customWidth="1"/>
    <col min="16130" max="16130" width="33.42578125" style="337" customWidth="1"/>
    <col min="16131" max="16131" width="13.140625" style="337" customWidth="1"/>
    <col min="16132" max="16132" width="17.7109375" style="337" customWidth="1"/>
    <col min="16133" max="16133" width="17.140625" style="337" customWidth="1"/>
    <col min="16134" max="16134" width="9.28515625" style="337" customWidth="1"/>
    <col min="16135" max="16135" width="12.7109375" style="337" customWidth="1"/>
    <col min="16136" max="16136" width="13.5703125" style="337" customWidth="1"/>
    <col min="16137" max="16137" width="15" style="337" customWidth="1"/>
    <col min="16138" max="16138" width="13.42578125" style="337" customWidth="1"/>
    <col min="16139" max="16139" width="18.5703125" style="337" customWidth="1"/>
    <col min="16140" max="16140" width="3.85546875" style="337" customWidth="1"/>
    <col min="16141" max="16141" width="0" style="337" hidden="1" customWidth="1"/>
    <col min="16142" max="16384" width="9.140625" style="337"/>
  </cols>
  <sheetData>
    <row r="1" spans="1:11" s="164" customFormat="1" ht="15" x14ac:dyDescent="0.2">
      <c r="A1" s="332" t="s">
        <v>0</v>
      </c>
      <c r="B1" s="333"/>
      <c r="C1" s="333"/>
      <c r="D1" s="333"/>
      <c r="E1" s="333"/>
      <c r="F1" s="333"/>
      <c r="G1" s="333"/>
      <c r="H1" s="334"/>
      <c r="I1" s="333"/>
      <c r="J1" s="509" t="s">
        <v>1</v>
      </c>
      <c r="K1" s="509"/>
    </row>
    <row r="2" spans="1:11" s="164" customFormat="1" ht="15" x14ac:dyDescent="0.2">
      <c r="A2" s="332" t="s">
        <v>2</v>
      </c>
      <c r="B2" s="333"/>
      <c r="C2" s="333"/>
      <c r="D2" s="333"/>
      <c r="E2" s="333"/>
      <c r="F2" s="333"/>
      <c r="G2" s="333"/>
      <c r="H2" s="334"/>
      <c r="I2" s="333"/>
      <c r="J2" s="509" t="s">
        <v>3</v>
      </c>
      <c r="K2" s="509"/>
    </row>
    <row r="3" spans="1:11" s="164" customFormat="1" ht="15.75" x14ac:dyDescent="0.25">
      <c r="A3" s="335" t="s">
        <v>517</v>
      </c>
      <c r="B3" s="333"/>
      <c r="C3" s="333"/>
      <c r="D3" s="333"/>
      <c r="E3" s="333"/>
      <c r="F3" s="333"/>
      <c r="G3" s="333"/>
      <c r="H3" s="334"/>
      <c r="I3" s="334"/>
      <c r="J3" s="509" t="s">
        <v>5</v>
      </c>
      <c r="K3" s="509"/>
    </row>
    <row r="4" spans="1:11" s="164" customFormat="1" ht="15" x14ac:dyDescent="0.2">
      <c r="A4" s="336"/>
      <c r="B4" s="333"/>
      <c r="C4" s="333"/>
      <c r="D4" s="333"/>
      <c r="E4" s="333"/>
      <c r="F4" s="333"/>
      <c r="G4" s="334"/>
      <c r="H4" s="334"/>
      <c r="I4" s="334"/>
      <c r="J4" s="333"/>
      <c r="K4" s="333"/>
    </row>
    <row r="5" spans="1:11" s="164" customFormat="1" ht="15" x14ac:dyDescent="0.2">
      <c r="A5" s="333"/>
      <c r="B5" s="336"/>
      <c r="C5" s="333"/>
      <c r="D5" s="333"/>
      <c r="E5" s="333"/>
      <c r="F5" s="333"/>
      <c r="G5" s="333"/>
      <c r="H5" s="333"/>
      <c r="I5" s="333"/>
      <c r="J5" s="333"/>
      <c r="K5" s="333"/>
    </row>
    <row r="6" spans="1:11" s="164" customFormat="1" ht="18" x14ac:dyDescent="0.25">
      <c r="A6" s="510" t="s">
        <v>518</v>
      </c>
      <c r="B6" s="510"/>
      <c r="C6" s="510"/>
      <c r="D6" s="510"/>
      <c r="E6" s="510"/>
      <c r="F6" s="510"/>
      <c r="G6" s="510"/>
      <c r="H6" s="510"/>
      <c r="I6" s="510"/>
      <c r="J6" s="510"/>
      <c r="K6" s="510"/>
    </row>
    <row r="7" spans="1:11" ht="15.75" x14ac:dyDescent="0.2">
      <c r="A7" s="511" t="s">
        <v>519</v>
      </c>
      <c r="B7" s="511"/>
      <c r="C7" s="511"/>
      <c r="D7" s="511"/>
      <c r="E7" s="511"/>
      <c r="F7" s="511"/>
      <c r="G7" s="511"/>
      <c r="H7" s="511"/>
      <c r="I7" s="511"/>
      <c r="J7" s="511"/>
      <c r="K7" s="511"/>
    </row>
    <row r="8" spans="1:11" ht="15.75" x14ac:dyDescent="0.2">
      <c r="A8" s="511"/>
      <c r="B8" s="511"/>
      <c r="C8" s="511"/>
      <c r="D8" s="511"/>
      <c r="E8" s="511"/>
      <c r="F8" s="511"/>
      <c r="G8" s="511"/>
      <c r="H8" s="511"/>
      <c r="I8" s="511"/>
      <c r="J8" s="511"/>
      <c r="K8" s="511"/>
    </row>
    <row r="9" spans="1:11" s="164" customFormat="1" ht="18.75" thickBot="1" x14ac:dyDescent="0.3">
      <c r="A9" s="338"/>
      <c r="B9" s="339" t="s">
        <v>520</v>
      </c>
      <c r="C9" s="338"/>
      <c r="D9" s="338"/>
      <c r="E9" s="338"/>
      <c r="F9" s="338"/>
      <c r="G9" s="338"/>
      <c r="H9" s="338"/>
      <c r="I9" s="338"/>
      <c r="J9" s="338"/>
      <c r="K9" s="338"/>
    </row>
    <row r="10" spans="1:11" ht="102.75" thickBot="1" x14ac:dyDescent="0.25">
      <c r="A10" s="340" t="s">
        <v>9</v>
      </c>
      <c r="B10" s="341" t="s">
        <v>521</v>
      </c>
      <c r="C10" s="341" t="s">
        <v>522</v>
      </c>
      <c r="D10" s="341" t="s">
        <v>523</v>
      </c>
      <c r="E10" s="341" t="s">
        <v>524</v>
      </c>
      <c r="F10" s="341" t="s">
        <v>13</v>
      </c>
      <c r="G10" s="341" t="s">
        <v>14</v>
      </c>
      <c r="H10" s="341" t="s">
        <v>525</v>
      </c>
      <c r="I10" s="341" t="s">
        <v>526</v>
      </c>
      <c r="J10" s="341" t="s">
        <v>527</v>
      </c>
      <c r="K10" s="342" t="s">
        <v>528</v>
      </c>
    </row>
    <row r="11" spans="1:11" s="164" customFormat="1" ht="21" customHeight="1" thickBot="1" x14ac:dyDescent="0.25">
      <c r="A11" s="493" t="s">
        <v>529</v>
      </c>
      <c r="B11" s="494"/>
      <c r="C11" s="494"/>
      <c r="D11" s="494"/>
      <c r="E11" s="494"/>
      <c r="F11" s="494"/>
      <c r="G11" s="494"/>
      <c r="H11" s="494"/>
      <c r="I11" s="494"/>
      <c r="J11" s="494"/>
      <c r="K11" s="495"/>
    </row>
    <row r="12" spans="1:11" ht="15" customHeight="1" thickBot="1" x14ac:dyDescent="0.25">
      <c r="A12" s="505" t="s">
        <v>186</v>
      </c>
      <c r="B12" s="506"/>
      <c r="C12" s="506"/>
      <c r="D12" s="506"/>
      <c r="E12" s="506"/>
      <c r="F12" s="506"/>
      <c r="G12" s="506"/>
      <c r="H12" s="506"/>
      <c r="I12" s="506"/>
      <c r="J12" s="506"/>
      <c r="K12" s="507"/>
    </row>
    <row r="13" spans="1:11" ht="30.75" thickBot="1" x14ac:dyDescent="0.25">
      <c r="A13" s="343">
        <v>1</v>
      </c>
      <c r="B13" s="344" t="s">
        <v>530</v>
      </c>
      <c r="C13" s="345" t="s">
        <v>531</v>
      </c>
      <c r="D13" s="346">
        <v>0</v>
      </c>
      <c r="E13" s="346">
        <v>0</v>
      </c>
      <c r="F13" s="347" t="s">
        <v>20</v>
      </c>
      <c r="G13" s="347" t="s">
        <v>532</v>
      </c>
      <c r="H13" s="348">
        <v>43922</v>
      </c>
      <c r="I13" s="348">
        <v>43966</v>
      </c>
      <c r="J13" s="349" t="s">
        <v>533</v>
      </c>
      <c r="K13" s="350" t="s">
        <v>534</v>
      </c>
    </row>
    <row r="14" spans="1:11" ht="15.75" customHeight="1" thickBot="1" x14ac:dyDescent="0.25">
      <c r="A14" s="351"/>
      <c r="B14" s="508" t="s">
        <v>535</v>
      </c>
      <c r="C14" s="508"/>
      <c r="D14" s="352">
        <f>D13</f>
        <v>0</v>
      </c>
      <c r="E14" s="352">
        <f>E13</f>
        <v>0</v>
      </c>
      <c r="F14" s="353"/>
      <c r="G14" s="353"/>
      <c r="H14" s="353"/>
      <c r="I14" s="353"/>
      <c r="J14" s="353"/>
      <c r="K14" s="354"/>
    </row>
    <row r="15" spans="1:11" s="164" customFormat="1" ht="21" customHeight="1" thickBot="1" x14ac:dyDescent="0.25">
      <c r="A15" s="493" t="s">
        <v>246</v>
      </c>
      <c r="B15" s="494"/>
      <c r="C15" s="494"/>
      <c r="D15" s="494"/>
      <c r="E15" s="494"/>
      <c r="F15" s="494"/>
      <c r="G15" s="494"/>
      <c r="H15" s="494"/>
      <c r="I15" s="494"/>
      <c r="J15" s="494"/>
      <c r="K15" s="495"/>
    </row>
    <row r="16" spans="1:11" s="164" customFormat="1" ht="21" customHeight="1" thickBot="1" x14ac:dyDescent="0.3">
      <c r="A16" s="355" t="s">
        <v>247</v>
      </c>
      <c r="B16" s="356"/>
      <c r="C16" s="357"/>
      <c r="D16" s="356"/>
      <c r="E16" s="356"/>
      <c r="F16" s="356"/>
      <c r="G16" s="356"/>
      <c r="H16" s="356"/>
      <c r="I16" s="356"/>
      <c r="J16" s="358"/>
      <c r="K16" s="359"/>
    </row>
    <row r="17" spans="1:11" ht="45" x14ac:dyDescent="0.2">
      <c r="A17" s="360">
        <v>2</v>
      </c>
      <c r="B17" s="361" t="s">
        <v>536</v>
      </c>
      <c r="C17" s="362" t="s">
        <v>537</v>
      </c>
      <c r="D17" s="363">
        <v>290000</v>
      </c>
      <c r="E17" s="363">
        <v>290000</v>
      </c>
      <c r="F17" s="364" t="s">
        <v>20</v>
      </c>
      <c r="G17" s="364" t="s">
        <v>532</v>
      </c>
      <c r="H17" s="365">
        <v>43862</v>
      </c>
      <c r="I17" s="365">
        <v>43905</v>
      </c>
      <c r="J17" s="365" t="s">
        <v>533</v>
      </c>
      <c r="K17" s="350" t="s">
        <v>534</v>
      </c>
    </row>
    <row r="18" spans="1:11" ht="45.75" thickBot="1" x14ac:dyDescent="0.25">
      <c r="A18" s="366">
        <v>3</v>
      </c>
      <c r="B18" s="367" t="s">
        <v>538</v>
      </c>
      <c r="C18" s="368" t="s">
        <v>539</v>
      </c>
      <c r="D18" s="369">
        <v>462185</v>
      </c>
      <c r="E18" s="369">
        <v>84033</v>
      </c>
      <c r="F18" s="370" t="s">
        <v>20</v>
      </c>
      <c r="G18" s="370" t="s">
        <v>532</v>
      </c>
      <c r="H18" s="371">
        <v>43966</v>
      </c>
      <c r="I18" s="371">
        <v>44012</v>
      </c>
      <c r="J18" s="371" t="s">
        <v>533</v>
      </c>
      <c r="K18" s="372" t="s">
        <v>534</v>
      </c>
    </row>
    <row r="19" spans="1:11" ht="16.5" thickBot="1" x14ac:dyDescent="0.3">
      <c r="A19" s="343"/>
      <c r="B19" s="501" t="s">
        <v>540</v>
      </c>
      <c r="C19" s="502"/>
      <c r="D19" s="373">
        <f>SUM(D17:D17)</f>
        <v>290000</v>
      </c>
      <c r="E19" s="373">
        <f>SUM(E17:E17)</f>
        <v>290000</v>
      </c>
      <c r="F19" s="374"/>
      <c r="G19" s="375"/>
      <c r="H19" s="375"/>
      <c r="I19" s="376"/>
      <c r="J19" s="376"/>
      <c r="K19" s="377"/>
    </row>
    <row r="20" spans="1:11" s="164" customFormat="1" ht="21" customHeight="1" thickBot="1" x14ac:dyDescent="0.25">
      <c r="A20" s="493" t="s">
        <v>275</v>
      </c>
      <c r="B20" s="494"/>
      <c r="C20" s="494"/>
      <c r="D20" s="494"/>
      <c r="E20" s="494"/>
      <c r="F20" s="494"/>
      <c r="G20" s="494"/>
      <c r="H20" s="494"/>
      <c r="I20" s="494"/>
      <c r="J20" s="494"/>
      <c r="K20" s="495"/>
    </row>
    <row r="21" spans="1:11" s="164" customFormat="1" ht="45" x14ac:dyDescent="0.2">
      <c r="A21" s="378">
        <v>4</v>
      </c>
      <c r="B21" s="379" t="s">
        <v>541</v>
      </c>
      <c r="C21" s="380" t="s">
        <v>542</v>
      </c>
      <c r="D21" s="381">
        <v>378151</v>
      </c>
      <c r="E21" s="381">
        <v>354369</v>
      </c>
      <c r="F21" s="382" t="s">
        <v>20</v>
      </c>
      <c r="G21" s="380" t="s">
        <v>532</v>
      </c>
      <c r="H21" s="383">
        <v>43920</v>
      </c>
      <c r="I21" s="383">
        <v>43966</v>
      </c>
      <c r="J21" s="383" t="s">
        <v>533</v>
      </c>
      <c r="K21" s="384" t="s">
        <v>543</v>
      </c>
    </row>
    <row r="22" spans="1:11" s="164" customFormat="1" ht="30" customHeight="1" x14ac:dyDescent="0.2">
      <c r="A22" s="385">
        <v>5</v>
      </c>
      <c r="B22" s="386" t="s">
        <v>544</v>
      </c>
      <c r="C22" s="387" t="s">
        <v>545</v>
      </c>
      <c r="D22" s="388">
        <v>373950</v>
      </c>
      <c r="E22" s="388">
        <v>42017</v>
      </c>
      <c r="F22" s="389" t="s">
        <v>20</v>
      </c>
      <c r="G22" s="387" t="s">
        <v>532</v>
      </c>
      <c r="H22" s="390">
        <v>43936</v>
      </c>
      <c r="I22" s="390">
        <v>43982</v>
      </c>
      <c r="J22" s="390" t="s">
        <v>533</v>
      </c>
      <c r="K22" s="391" t="s">
        <v>543</v>
      </c>
    </row>
    <row r="23" spans="1:11" s="164" customFormat="1" ht="45.75" thickBot="1" x14ac:dyDescent="0.25">
      <c r="A23" s="392">
        <v>6</v>
      </c>
      <c r="B23" s="393" t="s">
        <v>546</v>
      </c>
      <c r="C23" s="394" t="s">
        <v>456</v>
      </c>
      <c r="D23" s="395">
        <v>30000</v>
      </c>
      <c r="E23" s="395">
        <v>30000</v>
      </c>
      <c r="F23" s="396" t="s">
        <v>20</v>
      </c>
      <c r="G23" s="394" t="s">
        <v>532</v>
      </c>
      <c r="H23" s="397">
        <v>43905</v>
      </c>
      <c r="I23" s="397">
        <v>43951</v>
      </c>
      <c r="J23" s="397" t="s">
        <v>533</v>
      </c>
      <c r="K23" s="398" t="s">
        <v>534</v>
      </c>
    </row>
    <row r="24" spans="1:11" s="164" customFormat="1" ht="105" x14ac:dyDescent="0.2">
      <c r="A24" s="378">
        <v>7</v>
      </c>
      <c r="B24" s="399" t="s">
        <v>547</v>
      </c>
      <c r="C24" s="400" t="s">
        <v>548</v>
      </c>
      <c r="D24" s="401">
        <v>915969</v>
      </c>
      <c r="E24" s="401">
        <v>167300</v>
      </c>
      <c r="F24" s="402" t="s">
        <v>20</v>
      </c>
      <c r="G24" s="400" t="s">
        <v>532</v>
      </c>
      <c r="H24" s="499" t="s">
        <v>549</v>
      </c>
      <c r="I24" s="500"/>
      <c r="J24" s="403" t="s">
        <v>550</v>
      </c>
      <c r="K24" s="404" t="s">
        <v>534</v>
      </c>
    </row>
    <row r="25" spans="1:11" s="164" customFormat="1" ht="30.75" thickBot="1" x14ac:dyDescent="0.25">
      <c r="A25" s="405">
        <v>8</v>
      </c>
      <c r="B25" s="406" t="s">
        <v>551</v>
      </c>
      <c r="C25" s="370" t="s">
        <v>552</v>
      </c>
      <c r="D25" s="407">
        <v>672269</v>
      </c>
      <c r="E25" s="407">
        <v>672269</v>
      </c>
      <c r="F25" s="408" t="s">
        <v>20</v>
      </c>
      <c r="G25" s="370" t="s">
        <v>553</v>
      </c>
      <c r="H25" s="182">
        <v>43678</v>
      </c>
      <c r="I25" s="182">
        <v>44089</v>
      </c>
      <c r="J25" s="371" t="s">
        <v>554</v>
      </c>
      <c r="K25" s="372" t="s">
        <v>555</v>
      </c>
    </row>
    <row r="26" spans="1:11" ht="16.5" thickBot="1" x14ac:dyDescent="0.3">
      <c r="A26" s="343"/>
      <c r="B26" s="501" t="s">
        <v>556</v>
      </c>
      <c r="C26" s="502"/>
      <c r="D26" s="409">
        <f>SUM(D21:D24)</f>
        <v>1698070</v>
      </c>
      <c r="E26" s="409">
        <f>SUM(E21:E24)</f>
        <v>593686</v>
      </c>
      <c r="F26" s="410"/>
      <c r="G26" s="411"/>
      <c r="H26" s="411"/>
      <c r="I26" s="412"/>
      <c r="J26" s="412"/>
      <c r="K26" s="413"/>
    </row>
    <row r="27" spans="1:11" s="164" customFormat="1" ht="21" customHeight="1" thickBot="1" x14ac:dyDescent="0.25">
      <c r="A27" s="493" t="s">
        <v>557</v>
      </c>
      <c r="B27" s="494"/>
      <c r="C27" s="494"/>
      <c r="D27" s="494"/>
      <c r="E27" s="494"/>
      <c r="F27" s="494"/>
      <c r="G27" s="494"/>
      <c r="H27" s="494"/>
      <c r="I27" s="494"/>
      <c r="J27" s="494"/>
      <c r="K27" s="495"/>
    </row>
    <row r="28" spans="1:11" ht="30.75" thickBot="1" x14ac:dyDescent="0.25">
      <c r="A28" s="343">
        <v>9</v>
      </c>
      <c r="B28" s="414" t="s">
        <v>558</v>
      </c>
      <c r="C28" s="415" t="s">
        <v>559</v>
      </c>
      <c r="D28" s="346">
        <v>761066</v>
      </c>
      <c r="E28" s="346">
        <v>126050</v>
      </c>
      <c r="F28" s="347" t="s">
        <v>20</v>
      </c>
      <c r="G28" s="347" t="s">
        <v>532</v>
      </c>
      <c r="H28" s="503" t="s">
        <v>560</v>
      </c>
      <c r="I28" s="504"/>
      <c r="J28" s="349" t="s">
        <v>550</v>
      </c>
      <c r="K28" s="416" t="s">
        <v>534</v>
      </c>
    </row>
    <row r="29" spans="1:11" ht="16.5" thickBot="1" x14ac:dyDescent="0.3">
      <c r="A29" s="343"/>
      <c r="B29" s="501" t="s">
        <v>540</v>
      </c>
      <c r="C29" s="502"/>
      <c r="D29" s="373">
        <f>SUM(D27:D28)</f>
        <v>761066</v>
      </c>
      <c r="E29" s="373">
        <f>E28</f>
        <v>126050</v>
      </c>
      <c r="F29" s="410"/>
      <c r="G29" s="411"/>
      <c r="H29" s="411"/>
      <c r="I29" s="412"/>
      <c r="J29" s="412"/>
      <c r="K29" s="413"/>
    </row>
    <row r="30" spans="1:11" s="164" customFormat="1" ht="21" customHeight="1" thickBot="1" x14ac:dyDescent="0.25">
      <c r="A30" s="493" t="s">
        <v>351</v>
      </c>
      <c r="B30" s="494"/>
      <c r="C30" s="494"/>
      <c r="D30" s="494"/>
      <c r="E30" s="494"/>
      <c r="F30" s="494"/>
      <c r="G30" s="494"/>
      <c r="H30" s="494"/>
      <c r="I30" s="494"/>
      <c r="J30" s="494"/>
      <c r="K30" s="495"/>
    </row>
    <row r="31" spans="1:11" s="164" customFormat="1" ht="60" x14ac:dyDescent="0.2">
      <c r="A31" s="385">
        <v>10</v>
      </c>
      <c r="B31" s="386" t="s">
        <v>561</v>
      </c>
      <c r="C31" s="417" t="s">
        <v>562</v>
      </c>
      <c r="D31" s="388">
        <v>226800</v>
      </c>
      <c r="E31" s="388">
        <v>181800</v>
      </c>
      <c r="F31" s="418" t="s">
        <v>20</v>
      </c>
      <c r="G31" s="419" t="s">
        <v>532</v>
      </c>
      <c r="H31" s="420">
        <v>43931</v>
      </c>
      <c r="I31" s="420">
        <v>43982</v>
      </c>
      <c r="J31" s="420" t="s">
        <v>533</v>
      </c>
      <c r="K31" s="421" t="s">
        <v>534</v>
      </c>
    </row>
    <row r="32" spans="1:11" s="164" customFormat="1" ht="60" x14ac:dyDescent="0.2">
      <c r="A32" s="385">
        <v>11</v>
      </c>
      <c r="B32" s="386" t="s">
        <v>563</v>
      </c>
      <c r="C32" s="417" t="s">
        <v>564</v>
      </c>
      <c r="D32" s="388">
        <v>22971507</v>
      </c>
      <c r="E32" s="388">
        <v>362302</v>
      </c>
      <c r="F32" s="418" t="s">
        <v>20</v>
      </c>
      <c r="G32" s="419" t="s">
        <v>532</v>
      </c>
      <c r="H32" s="420">
        <v>44013</v>
      </c>
      <c r="I32" s="420">
        <v>44058</v>
      </c>
      <c r="J32" s="420" t="s">
        <v>533</v>
      </c>
      <c r="K32" s="421" t="s">
        <v>534</v>
      </c>
    </row>
    <row r="33" spans="1:12" s="164" customFormat="1" ht="60" x14ac:dyDescent="0.2">
      <c r="A33" s="422">
        <v>12</v>
      </c>
      <c r="B33" s="423" t="s">
        <v>565</v>
      </c>
      <c r="C33" s="417" t="s">
        <v>566</v>
      </c>
      <c r="D33" s="424">
        <v>8150000</v>
      </c>
      <c r="E33" s="424">
        <v>794118</v>
      </c>
      <c r="F33" s="425" t="s">
        <v>20</v>
      </c>
      <c r="G33" s="426" t="s">
        <v>532</v>
      </c>
      <c r="H33" s="427">
        <v>43922</v>
      </c>
      <c r="I33" s="427">
        <v>43997</v>
      </c>
      <c r="J33" s="427" t="s">
        <v>533</v>
      </c>
      <c r="K33" s="428" t="s">
        <v>543</v>
      </c>
    </row>
    <row r="34" spans="1:12" s="164" customFormat="1" ht="75.75" thickBot="1" x14ac:dyDescent="0.25">
      <c r="A34" s="366">
        <v>13</v>
      </c>
      <c r="B34" s="429" t="s">
        <v>567</v>
      </c>
      <c r="C34" s="370" t="s">
        <v>568</v>
      </c>
      <c r="D34" s="430">
        <v>462185</v>
      </c>
      <c r="E34" s="430">
        <v>84034</v>
      </c>
      <c r="F34" s="408" t="s">
        <v>20</v>
      </c>
      <c r="G34" s="370" t="s">
        <v>532</v>
      </c>
      <c r="H34" s="371">
        <v>43936</v>
      </c>
      <c r="I34" s="371">
        <v>43982</v>
      </c>
      <c r="J34" s="371" t="s">
        <v>533</v>
      </c>
      <c r="K34" s="372" t="s">
        <v>543</v>
      </c>
    </row>
    <row r="35" spans="1:12" ht="120.75" customHeight="1" thickBot="1" x14ac:dyDescent="0.25">
      <c r="A35" s="431">
        <v>14</v>
      </c>
      <c r="B35" s="432" t="s">
        <v>569</v>
      </c>
      <c r="C35" s="433" t="s">
        <v>570</v>
      </c>
      <c r="D35" s="434"/>
      <c r="E35" s="434"/>
      <c r="F35" s="435" t="s">
        <v>20</v>
      </c>
      <c r="G35" s="436" t="s">
        <v>532</v>
      </c>
      <c r="H35" s="489" t="s">
        <v>560</v>
      </c>
      <c r="I35" s="490"/>
      <c r="J35" s="437" t="s">
        <v>550</v>
      </c>
      <c r="K35" s="438" t="s">
        <v>534</v>
      </c>
    </row>
    <row r="36" spans="1:12" ht="15.75" thickBot="1" x14ac:dyDescent="0.3">
      <c r="A36" s="439"/>
      <c r="B36" s="491" t="s">
        <v>540</v>
      </c>
      <c r="C36" s="492"/>
      <c r="D36" s="440">
        <f>D31+D32+D33+D34+4717087.68</f>
        <v>36527579.68</v>
      </c>
      <c r="E36" s="440">
        <f>E31+E32+E33+E34+650486.18</f>
        <v>2072740.1800000002</v>
      </c>
      <c r="F36" s="441"/>
      <c r="G36" s="442"/>
      <c r="H36" s="442"/>
      <c r="I36" s="443"/>
      <c r="J36" s="444"/>
      <c r="K36" s="445"/>
    </row>
    <row r="37" spans="1:12" s="164" customFormat="1" ht="21" customHeight="1" thickBot="1" x14ac:dyDescent="0.25">
      <c r="A37" s="493" t="s">
        <v>571</v>
      </c>
      <c r="B37" s="494"/>
      <c r="C37" s="494"/>
      <c r="D37" s="494"/>
      <c r="E37" s="494"/>
      <c r="F37" s="494"/>
      <c r="G37" s="494"/>
      <c r="H37" s="494"/>
      <c r="I37" s="494"/>
      <c r="J37" s="494"/>
      <c r="K37" s="495"/>
    </row>
    <row r="38" spans="1:12" s="164" customFormat="1" ht="60.75" thickBot="1" x14ac:dyDescent="0.25">
      <c r="A38" s="439">
        <v>15</v>
      </c>
      <c r="B38" s="344" t="s">
        <v>572</v>
      </c>
      <c r="C38" s="347" t="s">
        <v>562</v>
      </c>
      <c r="D38" s="446">
        <v>0</v>
      </c>
      <c r="E38" s="446">
        <v>0</v>
      </c>
      <c r="F38" s="447" t="s">
        <v>20</v>
      </c>
      <c r="G38" s="347" t="s">
        <v>532</v>
      </c>
      <c r="H38" s="349">
        <v>43952</v>
      </c>
      <c r="I38" s="349">
        <v>43997</v>
      </c>
      <c r="J38" s="349" t="s">
        <v>533</v>
      </c>
      <c r="K38" s="448" t="s">
        <v>543</v>
      </c>
    </row>
    <row r="39" spans="1:12" ht="15.75" thickBot="1" x14ac:dyDescent="0.3">
      <c r="A39" s="439"/>
      <c r="B39" s="491" t="s">
        <v>573</v>
      </c>
      <c r="C39" s="492"/>
      <c r="D39" s="440">
        <f>SUM(D38:D38)</f>
        <v>0</v>
      </c>
      <c r="E39" s="440">
        <f>SUM(E38:E38)</f>
        <v>0</v>
      </c>
      <c r="F39" s="441"/>
      <c r="G39" s="442"/>
      <c r="H39" s="442"/>
      <c r="I39" s="444"/>
      <c r="J39" s="444"/>
      <c r="K39" s="445"/>
    </row>
    <row r="40" spans="1:12" ht="15.75" thickBot="1" x14ac:dyDescent="0.3">
      <c r="A40" s="449"/>
      <c r="B40" s="496" t="s">
        <v>574</v>
      </c>
      <c r="C40" s="496"/>
      <c r="D40" s="450">
        <f>D14+D19+D26+D29+D36+D39</f>
        <v>39276715.68</v>
      </c>
      <c r="E40" s="450">
        <f>E14+E19+E26+E29+E36+E39</f>
        <v>3082476.18</v>
      </c>
      <c r="F40" s="442"/>
      <c r="G40" s="442"/>
      <c r="H40" s="442"/>
      <c r="I40" s="442"/>
      <c r="J40" s="442"/>
      <c r="K40" s="451"/>
      <c r="L40" s="452"/>
    </row>
    <row r="41" spans="1:12" ht="15.75" x14ac:dyDescent="0.25">
      <c r="A41" s="453"/>
      <c r="B41" s="454"/>
      <c r="C41" s="454"/>
      <c r="D41" s="455"/>
      <c r="E41" s="455"/>
      <c r="F41" s="453"/>
      <c r="G41" s="453"/>
      <c r="H41" s="453"/>
      <c r="I41" s="453"/>
      <c r="J41" s="453"/>
      <c r="K41" s="453"/>
    </row>
    <row r="42" spans="1:12" ht="15.75" x14ac:dyDescent="0.25">
      <c r="A42" s="453"/>
      <c r="B42" s="454"/>
      <c r="C42" s="454"/>
      <c r="D42" s="455"/>
      <c r="E42" s="455"/>
      <c r="F42" s="453"/>
      <c r="G42" s="453"/>
      <c r="H42" s="453"/>
      <c r="I42" s="453"/>
      <c r="J42" s="453"/>
      <c r="K42" s="453"/>
    </row>
    <row r="43" spans="1:12" ht="15.75" x14ac:dyDescent="0.25">
      <c r="A43" s="453"/>
      <c r="B43" s="454"/>
      <c r="C43" s="454"/>
      <c r="D43" s="455"/>
      <c r="E43" s="455"/>
      <c r="F43" s="453"/>
      <c r="G43" s="453"/>
      <c r="H43" s="453"/>
      <c r="I43" s="453"/>
      <c r="J43" s="453"/>
      <c r="K43" s="453"/>
    </row>
    <row r="44" spans="1:12" ht="15.75" x14ac:dyDescent="0.25">
      <c r="A44" s="453"/>
      <c r="B44" s="454"/>
      <c r="C44" s="454"/>
      <c r="D44" s="455"/>
      <c r="E44" s="455"/>
      <c r="F44" s="453"/>
      <c r="G44" s="453"/>
      <c r="H44" s="453"/>
      <c r="I44" s="453"/>
      <c r="J44" s="453"/>
      <c r="K44" s="453"/>
    </row>
    <row r="45" spans="1:12" ht="15.75" x14ac:dyDescent="0.25">
      <c r="A45" s="453"/>
      <c r="B45" s="454"/>
      <c r="C45" s="454"/>
      <c r="D45" s="455"/>
      <c r="E45" s="455"/>
      <c r="F45" s="453"/>
      <c r="G45" s="453"/>
      <c r="H45" s="453"/>
      <c r="I45" s="453"/>
      <c r="J45" s="453"/>
      <c r="K45" s="453"/>
    </row>
    <row r="46" spans="1:12" ht="15.75" x14ac:dyDescent="0.25">
      <c r="A46" s="453"/>
      <c r="B46" s="454"/>
      <c r="C46" s="454"/>
      <c r="D46" s="455"/>
      <c r="E46" s="455"/>
      <c r="F46" s="453"/>
      <c r="G46" s="453"/>
      <c r="H46" s="453"/>
      <c r="I46" s="453"/>
      <c r="J46" s="453"/>
      <c r="K46" s="453"/>
    </row>
    <row r="47" spans="1:12" ht="15.75" x14ac:dyDescent="0.25">
      <c r="A47" s="453"/>
      <c r="B47" s="454"/>
      <c r="C47" s="454"/>
      <c r="D47" s="455"/>
      <c r="E47" s="455"/>
      <c r="F47" s="453"/>
      <c r="G47" s="453"/>
      <c r="H47" s="453"/>
      <c r="I47" s="453"/>
      <c r="J47" s="453"/>
      <c r="K47" s="453"/>
    </row>
    <row r="48" spans="1:12" ht="15.75" x14ac:dyDescent="0.25">
      <c r="A48" s="453"/>
      <c r="B48" s="454"/>
      <c r="C48" s="454"/>
      <c r="D48" s="455"/>
      <c r="E48" s="455"/>
      <c r="F48" s="453"/>
      <c r="G48" s="453"/>
      <c r="H48" s="453"/>
      <c r="I48" s="453"/>
      <c r="J48" s="453"/>
      <c r="K48" s="453"/>
    </row>
    <row r="49" spans="1:11" ht="15.75" x14ac:dyDescent="0.25">
      <c r="A49" s="453"/>
      <c r="B49" s="454"/>
      <c r="C49" s="454"/>
      <c r="D49" s="455"/>
      <c r="E49" s="455"/>
      <c r="F49" s="453"/>
      <c r="G49" s="453"/>
      <c r="H49" s="453"/>
      <c r="I49" s="453"/>
      <c r="J49" s="453"/>
      <c r="K49" s="453"/>
    </row>
    <row r="50" spans="1:11" ht="15.75" x14ac:dyDescent="0.25">
      <c r="A50" s="453"/>
      <c r="B50" s="497" t="s">
        <v>575</v>
      </c>
      <c r="C50" s="497"/>
      <c r="D50" s="497"/>
      <c r="E50" s="455"/>
      <c r="F50" s="453"/>
      <c r="G50" s="453"/>
      <c r="H50" s="453"/>
      <c r="I50" s="498" t="s">
        <v>512</v>
      </c>
      <c r="J50" s="498"/>
      <c r="K50" s="498"/>
    </row>
    <row r="51" spans="1:11" ht="15.75" x14ac:dyDescent="0.25">
      <c r="A51" s="453"/>
      <c r="B51" s="487" t="s">
        <v>513</v>
      </c>
      <c r="C51" s="487"/>
      <c r="D51" s="487"/>
      <c r="E51" s="455"/>
      <c r="F51" s="453"/>
      <c r="G51" s="453"/>
      <c r="H51" s="453"/>
      <c r="I51" s="487" t="s">
        <v>576</v>
      </c>
      <c r="J51" s="487"/>
      <c r="K51" s="487"/>
    </row>
    <row r="52" spans="1:11" ht="15.75" x14ac:dyDescent="0.25">
      <c r="A52" s="453"/>
      <c r="B52" s="456"/>
      <c r="C52" s="454"/>
      <c r="D52" s="455"/>
      <c r="E52" s="455"/>
      <c r="F52" s="453"/>
      <c r="G52" s="453"/>
      <c r="H52" s="453"/>
      <c r="I52" s="487"/>
      <c r="J52" s="487"/>
      <c r="K52" s="487"/>
    </row>
    <row r="53" spans="1:11" ht="15" x14ac:dyDescent="0.25">
      <c r="B53" s="487" t="s">
        <v>515</v>
      </c>
      <c r="C53" s="487"/>
      <c r="D53" s="487"/>
      <c r="I53" s="487" t="s">
        <v>516</v>
      </c>
      <c r="J53" s="487"/>
      <c r="K53" s="487"/>
    </row>
    <row r="54" spans="1:11" ht="18" x14ac:dyDescent="0.25">
      <c r="B54" s="456"/>
      <c r="F54" s="488"/>
      <c r="G54" s="488"/>
    </row>
    <row r="55" spans="1:11" s="457" customFormat="1" ht="18.75" x14ac:dyDescent="0.3">
      <c r="B55" s="456"/>
      <c r="F55" s="485"/>
      <c r="G55" s="485"/>
      <c r="H55" s="458"/>
    </row>
    <row r="56" spans="1:11" s="457" customFormat="1" ht="18" x14ac:dyDescent="0.25">
      <c r="B56" s="456"/>
      <c r="F56" s="459"/>
      <c r="I56" s="456"/>
      <c r="J56" s="456"/>
      <c r="K56" s="456"/>
    </row>
    <row r="57" spans="1:11" ht="18.75" x14ac:dyDescent="0.3">
      <c r="F57" s="486"/>
      <c r="G57" s="486"/>
      <c r="I57" s="486"/>
      <c r="J57" s="486"/>
      <c r="K57" s="486"/>
    </row>
    <row r="58" spans="1:11" ht="15" x14ac:dyDescent="0.25">
      <c r="I58" s="487"/>
      <c r="J58" s="487"/>
      <c r="K58" s="487"/>
    </row>
  </sheetData>
  <mergeCells count="35">
    <mergeCell ref="A20:K20"/>
    <mergeCell ref="J1:K1"/>
    <mergeCell ref="J2:K2"/>
    <mergeCell ref="J3:K3"/>
    <mergeCell ref="A6:K6"/>
    <mergeCell ref="A7:K7"/>
    <mergeCell ref="A8:K8"/>
    <mergeCell ref="A11:K11"/>
    <mergeCell ref="A12:K12"/>
    <mergeCell ref="B14:C14"/>
    <mergeCell ref="A15:K15"/>
    <mergeCell ref="B19:C19"/>
    <mergeCell ref="B50:D50"/>
    <mergeCell ref="I50:K50"/>
    <mergeCell ref="H24:I24"/>
    <mergeCell ref="B26:C26"/>
    <mergeCell ref="A27:K27"/>
    <mergeCell ref="H28:I28"/>
    <mergeCell ref="B29:C29"/>
    <mergeCell ref="A30:K30"/>
    <mergeCell ref="H35:I35"/>
    <mergeCell ref="B36:C36"/>
    <mergeCell ref="A37:K37"/>
    <mergeCell ref="B39:C39"/>
    <mergeCell ref="B40:C40"/>
    <mergeCell ref="F55:G55"/>
    <mergeCell ref="F57:G57"/>
    <mergeCell ref="I57:K57"/>
    <mergeCell ref="I58:K58"/>
    <mergeCell ref="B51:D51"/>
    <mergeCell ref="I51:K51"/>
    <mergeCell ref="I52:K52"/>
    <mergeCell ref="B53:D53"/>
    <mergeCell ref="I53:K53"/>
    <mergeCell ref="F54:G54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Achizitii directe</vt:lpstr>
      <vt:lpstr>Proceduri de atribuire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Lucian.Nita</dc:creator>
  <cp:lastModifiedBy>Nicoleta.Poschin</cp:lastModifiedBy>
  <dcterms:created xsi:type="dcterms:W3CDTF">2020-08-21T09:16:27Z</dcterms:created>
  <dcterms:modified xsi:type="dcterms:W3CDTF">2020-08-21T10:50:22Z</dcterms:modified>
</cp:coreProperties>
</file>