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srvdc\transfer\Directia Administratie Publica\DIANA\CLAP\"/>
    </mc:Choice>
  </mc:AlternateContent>
  <xr:revisionPtr revIDLastSave="0" documentId="13_ncr:1_{3B770E2F-D6E7-4E76-AAF0-F8B972035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12-R19" sheetId="81" r:id="rId1"/>
    <sheet name="Foaie1" sheetId="55" r:id="rId2"/>
    <sheet name="Foaie2" sheetId="69" r:id="rId3"/>
  </sheets>
  <definedNames>
    <definedName name="_xlnm._FilterDatabase" localSheetId="0" hidden="1">'13.12-R19'!$A$11:$H$394</definedName>
    <definedName name="_xlnm.Print_Titles" localSheetId="0">'13.12-R19'!$12:$12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7" i="81" l="1"/>
  <c r="D393" i="81"/>
  <c r="D389" i="81"/>
  <c r="D381" i="81"/>
  <c r="D405" i="81"/>
  <c r="D384" i="81"/>
  <c r="D377" i="81"/>
  <c r="D374" i="81"/>
  <c r="D370" i="81"/>
  <c r="D367" i="81"/>
  <c r="D364" i="81"/>
  <c r="D359" i="81"/>
  <c r="D343" i="81"/>
  <c r="D339" i="81"/>
  <c r="D335" i="81"/>
  <c r="D331" i="81"/>
  <c r="D324" i="81"/>
  <c r="D307" i="81"/>
  <c r="D280" i="81"/>
  <c r="D268" i="81"/>
  <c r="D255" i="81"/>
  <c r="D212" i="81"/>
  <c r="D208" i="81"/>
  <c r="D205" i="81"/>
  <c r="D191" i="81"/>
  <c r="D194" i="81" s="1"/>
  <c r="D176" i="81"/>
  <c r="D172" i="81"/>
  <c r="D159" i="81"/>
  <c r="D132" i="81"/>
  <c r="D133" i="81" s="1"/>
  <c r="D115" i="81"/>
  <c r="D394" i="81" l="1"/>
  <c r="D173" i="81"/>
  <c r="D209" i="81"/>
  <c r="D308" i="81"/>
  <c r="E9" i="55"/>
  <c r="D2" i="55"/>
  <c r="E2" i="55" s="1"/>
  <c r="D3" i="55"/>
  <c r="E3" i="55" s="1"/>
  <c r="D4" i="55"/>
  <c r="E4" i="55" s="1"/>
  <c r="D5" i="55"/>
  <c r="E5" i="55" s="1"/>
  <c r="D6" i="55"/>
  <c r="E6" i="55" s="1"/>
  <c r="D7" i="55"/>
  <c r="E7" i="55" s="1"/>
  <c r="D8" i="55"/>
  <c r="E8" i="55" s="1"/>
  <c r="D9" i="55"/>
  <c r="D10" i="55"/>
  <c r="E10" i="55" s="1"/>
  <c r="D11" i="55"/>
  <c r="E11" i="55" s="1"/>
  <c r="D12" i="55"/>
  <c r="E12" i="55" s="1"/>
  <c r="D13" i="55"/>
  <c r="E13" i="55" s="1"/>
  <c r="D14" i="55"/>
  <c r="E14" i="55" s="1"/>
  <c r="D15" i="55"/>
  <c r="E15" i="55" s="1"/>
  <c r="D16" i="55"/>
  <c r="E16" i="55" s="1"/>
  <c r="D17" i="55"/>
  <c r="E17" i="55" s="1"/>
  <c r="D1" i="55"/>
  <c r="E1" i="55" s="1"/>
  <c r="D395" i="81" l="1"/>
  <c r="D406" i="81" s="1"/>
  <c r="D18" i="5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Lucian.Nita</author>
  </authors>
  <commentList>
    <comment ref="A276" authorId="0" shapeId="0" xr:uid="{04DE43EF-C178-4D5A-AE66-1D3178D09B4D}">
      <text>
        <r>
          <rPr>
            <b/>
            <sz val="9"/>
            <color indexed="81"/>
            <rFont val="Segoe UI"/>
            <family val="2"/>
            <charset val="238"/>
          </rPr>
          <t>Lucian.Nita: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<sst xmlns="http://schemas.openxmlformats.org/spreadsheetml/2006/main" count="1345" uniqueCount="610">
  <si>
    <t>PRIMĂRIA MUNICIPIULUI CÂMPULUNG MOLDOVENESC</t>
  </si>
  <si>
    <t>Compartiment licitaţii şi achiziţii publice</t>
  </si>
  <si>
    <t>Primar,</t>
  </si>
  <si>
    <t>Mihăiță NEGURĂ</t>
  </si>
  <si>
    <t>Nr. crt.</t>
  </si>
  <si>
    <t>Obiectul achiziției directe</t>
  </si>
  <si>
    <t>cod CPV</t>
  </si>
  <si>
    <t>Valoare estimată, lei, fără TVA</t>
  </si>
  <si>
    <t>Sursa de finanțare</t>
  </si>
  <si>
    <t>Procedura stabilită/      instrumente specifice pentru derularea procesului de achiziție</t>
  </si>
  <si>
    <t>Data estimată pentru inițiere</t>
  </si>
  <si>
    <t>Data estimată a finalizării achiziției</t>
  </si>
  <si>
    <t>CAPITOLUL 51.02. AUTORITĂȚI PUBLICE ȘI ACȚIUNI EXTERNE</t>
  </si>
  <si>
    <t>buget local</t>
  </si>
  <si>
    <t>achizitie directă</t>
  </si>
  <si>
    <t>30125100-2</t>
  </si>
  <si>
    <t>Hârtie pentru fotocopiatoare A4 și A3</t>
  </si>
  <si>
    <t>30197643-5</t>
  </si>
  <si>
    <t>30199410-7</t>
  </si>
  <si>
    <t>Accesorii de birou și papetărie</t>
  </si>
  <si>
    <t>30192000-1       30199000-0</t>
  </si>
  <si>
    <t>CD, DVD + plic</t>
  </si>
  <si>
    <t>30234300-1</t>
  </si>
  <si>
    <t>Materiale  + lucrări reparații/modificare instalații sanitare</t>
  </si>
  <si>
    <t>44411000-4             45232460-4</t>
  </si>
  <si>
    <t>39831240-0</t>
  </si>
  <si>
    <t>Carburant auto autovehicule Primărie</t>
  </si>
  <si>
    <t>09130000-9</t>
  </si>
  <si>
    <t>Piese schimb fotocopiatoare</t>
  </si>
  <si>
    <t>30125000-1</t>
  </si>
  <si>
    <t>Materiale + lucrări instalații electrice</t>
  </si>
  <si>
    <t xml:space="preserve">31681410-0             45310000-3        </t>
  </si>
  <si>
    <t>Materiale de construcții</t>
  </si>
  <si>
    <t>44190000-8</t>
  </si>
  <si>
    <t>Stampile</t>
  </si>
  <si>
    <t>30192153-8</t>
  </si>
  <si>
    <t xml:space="preserve">Registre  </t>
  </si>
  <si>
    <t>22810000-1</t>
  </si>
  <si>
    <t>Drapele și însemne naționale</t>
  </si>
  <si>
    <t>35821000-5</t>
  </si>
  <si>
    <t>Mobilier birouri</t>
  </si>
  <si>
    <t>39100000-3</t>
  </si>
  <si>
    <t>98300000-6</t>
  </si>
  <si>
    <t>79810000-5</t>
  </si>
  <si>
    <t>Servicii internet Primărie, webcam + wireless</t>
  </si>
  <si>
    <t>72400000-0</t>
  </si>
  <si>
    <t>72415000-2</t>
  </si>
  <si>
    <t>50300000-8</t>
  </si>
  <si>
    <t>48900000-7</t>
  </si>
  <si>
    <t>72262000-9</t>
  </si>
  <si>
    <t>30237200-1</t>
  </si>
  <si>
    <t xml:space="preserve">30232110-8     </t>
  </si>
  <si>
    <t>79132000-8</t>
  </si>
  <si>
    <t>achiziție directă</t>
  </si>
  <si>
    <t>Control medical periodic, testare psihologică - personal Primărie si unități subordonate</t>
  </si>
  <si>
    <t>85148000-8</t>
  </si>
  <si>
    <t>achiziţie directă</t>
  </si>
  <si>
    <t>Abonament anual serviciu taxare cu plata prin SMS pentru parcările cu plată (telefon, instrucțiuni de folosire)</t>
  </si>
  <si>
    <t>50112000-3</t>
  </si>
  <si>
    <t>66514110-0</t>
  </si>
  <si>
    <t>Asigurare obligatorie RCA</t>
  </si>
  <si>
    <t>Abonament anual serviciu monitorizare GPS</t>
  </si>
  <si>
    <t>71700000-5</t>
  </si>
  <si>
    <t>79633000-0</t>
  </si>
  <si>
    <t>TOTAL CAPITOL 51.02</t>
  </si>
  <si>
    <t>CAPITOLUL 54.02 ALTE SERVICII PUBLICE GENERALE</t>
  </si>
  <si>
    <t>Subcapitol 54.02.10 - Servicii publice comunitare de evidența persoanei</t>
  </si>
  <si>
    <t>Cartușe cu toner imprimante</t>
  </si>
  <si>
    <t>30192000-1          30192153-8</t>
  </si>
  <si>
    <t>Întreținere tehnică calcul, imprimante</t>
  </si>
  <si>
    <t>50311400-2</t>
  </si>
  <si>
    <t>Mentenanță, service aplicație informatică Stare civilă</t>
  </si>
  <si>
    <t>Registre, certificate stare civilă, livrete de familie</t>
  </si>
  <si>
    <t xml:space="preserve"> UPS, acumulatori</t>
  </si>
  <si>
    <t>30237000-9</t>
  </si>
  <si>
    <t>Cursuri pregatire profesionala</t>
  </si>
  <si>
    <t>TOTAL SUBCAPITOL 54.02.10</t>
  </si>
  <si>
    <t>TOTAL CAPITOL 54.02.</t>
  </si>
  <si>
    <t>CAPITOLUL 61.02. ORDINE PUBLICĂ ȘI SIGURANȚA NAȚIONALĂ</t>
  </si>
  <si>
    <t xml:space="preserve">Subcapitol 61.02.03.04 - Poliția locală </t>
  </si>
  <si>
    <t xml:space="preserve">Cartușe toner imprimante </t>
  </si>
  <si>
    <t>Hârtie A4, pentru imprimante și fotocopiatoare</t>
  </si>
  <si>
    <t>Servicii internet blocuri ANL + telefonie mobila</t>
  </si>
  <si>
    <t>35811200-4</t>
  </si>
  <si>
    <t>TOTAL SUBCAPITOL  61.02.03.04</t>
  </si>
  <si>
    <t>Subcapitol 61.02.05 - Protecție civilă și protecție contra incendiilor</t>
  </si>
  <si>
    <t>18143000-3</t>
  </si>
  <si>
    <t>TOTAL CAPITOL 61.02</t>
  </si>
  <si>
    <t>CAPITOLUL 65.02 ÎNVĂȚĂMÂNT</t>
  </si>
  <si>
    <t>Tichete sociale de grădiniță</t>
  </si>
  <si>
    <t>30199770-8</t>
  </si>
  <si>
    <t>TOTAL CAPITOL 65.02</t>
  </si>
  <si>
    <t>CAPITOLUL 66.02 SĂNĂTATE</t>
  </si>
  <si>
    <t>33690000-3</t>
  </si>
  <si>
    <t>Servicii colectare, transport și eliminare deșeuri medicale</t>
  </si>
  <si>
    <t>90524100-7</t>
  </si>
  <si>
    <t>Servicii întreținere și reparare aparatură medicală</t>
  </si>
  <si>
    <t>50400000-9</t>
  </si>
  <si>
    <t>TOTAL CAPITOL 66.02</t>
  </si>
  <si>
    <t>CAPITOLUL 67.02 CULTURĂ, RECREERE ȘI RELIGIE</t>
  </si>
  <si>
    <t>Subcapitolul 67.02.05.03 Întreținere grădini publice, parcuri, zone verzi, baze sportive și de agrement</t>
  </si>
  <si>
    <t>71356200-0</t>
  </si>
  <si>
    <t>Mobilier urban</t>
  </si>
  <si>
    <t>39113600-3             34928400-2</t>
  </si>
  <si>
    <t>TOTAL SUBCAPITOL 67.02.05.03</t>
  </si>
  <si>
    <t>Subcapitolul 67.02.03.02 Biblioteci</t>
  </si>
  <si>
    <t>45453000-7</t>
  </si>
  <si>
    <t>TOTAL SUBCAPITOL 67.02.03.02</t>
  </si>
  <si>
    <t>TOTAL CAPITOL 67.02</t>
  </si>
  <si>
    <t>CAPITOLUL 68.02 ASISTENȚĂ SOCIALĂ</t>
  </si>
  <si>
    <t>TOTAL CAPITOL 68.02</t>
  </si>
  <si>
    <t>CAPITOLUL 70.02 LOCUINȚE, SERVICII ȘI DEZVOLTARE PUBLICĂ</t>
  </si>
  <si>
    <t>79314000-8</t>
  </si>
  <si>
    <t>71900000-7</t>
  </si>
  <si>
    <t>45232150-8</t>
  </si>
  <si>
    <t>45246200-5</t>
  </si>
  <si>
    <t>45246000-3</t>
  </si>
  <si>
    <t>Reparații și reabilitare imobile, proprietatea MCM</t>
  </si>
  <si>
    <t>71351810-4                  71354300-7</t>
  </si>
  <si>
    <t>Asigurare obligatorie locuințe, proprietatea Municipiului Câmpulung Moldovenesc, cf. Lg. 260/2008</t>
  </si>
  <si>
    <t>66513200-1</t>
  </si>
  <si>
    <t>71319000-7</t>
  </si>
  <si>
    <t>77211400-6</t>
  </si>
  <si>
    <t>TOTAL CAPITOL 70.02</t>
  </si>
  <si>
    <t>CAPITOLUL 74.02. PROTECȚIA MEDIULUI</t>
  </si>
  <si>
    <t>45332000-3</t>
  </si>
  <si>
    <t>TOTAL CAPITOL 74.02</t>
  </si>
  <si>
    <t>Subcapitolul 81.02.06 Energie termică</t>
  </si>
  <si>
    <t>TOTAL CAPITOL 81.02</t>
  </si>
  <si>
    <t>CAPITOLUL 84.02 TRANSPORTURI</t>
  </si>
  <si>
    <t>Subcapitolul 84.02.03.01 Drumuri și poduri</t>
  </si>
  <si>
    <t>TOTAL SUBCAPITOL 84.02.03.01.</t>
  </si>
  <si>
    <t>Subcapitolul 84.02.03.03 Străzi</t>
  </si>
  <si>
    <t>45233140-2         34992200-9</t>
  </si>
  <si>
    <r>
      <t xml:space="preserve">Servicii închiriere utilaje </t>
    </r>
    <r>
      <rPr>
        <sz val="12"/>
        <rFont val="Calibri"/>
        <family val="2"/>
        <charset val="238"/>
        <scheme val="minor"/>
      </rPr>
      <t>(automacara, autoplatformă, cilindru compactor) pentru diverse lucrări</t>
    </r>
  </si>
  <si>
    <t>45520000-8            60182000-7</t>
  </si>
  <si>
    <r>
      <t xml:space="preserve">Execuție </t>
    </r>
    <r>
      <rPr>
        <b/>
        <sz val="12"/>
        <rFont val="Calibri"/>
        <family val="2"/>
        <charset val="238"/>
        <scheme val="minor"/>
      </rPr>
      <t>marcaje rutiere longitudinale și transversale</t>
    </r>
    <r>
      <rPr>
        <sz val="12"/>
        <rFont val="Calibri"/>
        <family val="2"/>
        <charset val="238"/>
        <scheme val="minor"/>
      </rPr>
      <t xml:space="preserve"> </t>
    </r>
  </si>
  <si>
    <t>45233221-4</t>
  </si>
  <si>
    <t>50232200-2</t>
  </si>
  <si>
    <t>TOTAL SUBCAPITOL 84.02.03.03</t>
  </si>
  <si>
    <t>TOTAL CAPITOL 84.02</t>
  </si>
  <si>
    <t>CAPITOLUL 87.02 ALTE ACŢIUNI ECONOMICE</t>
  </si>
  <si>
    <t>Servicii internet și telefonie</t>
  </si>
  <si>
    <t>Servicii de publicitate și informare in mass media a activității Primăriei, inclusiv publicitate festivaluri și evenimente</t>
  </si>
  <si>
    <t>79341000-6</t>
  </si>
  <si>
    <t>Asigurare obligatorie Centrul National de Informare si Promovare Turistica</t>
  </si>
  <si>
    <t>TOTAL 1</t>
  </si>
  <si>
    <t>Servicii de catering</t>
  </si>
  <si>
    <t>55520000-1</t>
  </si>
  <si>
    <t>TOTAL 2</t>
  </si>
  <si>
    <t>92331210-5</t>
  </si>
  <si>
    <t>79961000-8                      92100000-2</t>
  </si>
  <si>
    <t>TOTAL 3</t>
  </si>
  <si>
    <t>Asistență tehnică energie electrică</t>
  </si>
  <si>
    <t>18530000-3</t>
  </si>
  <si>
    <t>Servicii sonorizare</t>
  </si>
  <si>
    <t>48952000-6</t>
  </si>
  <si>
    <t>Servicii montare, demontare scenă și asistență tehnică scenă</t>
  </si>
  <si>
    <t>Trofee festival</t>
  </si>
  <si>
    <t>39298700-4</t>
  </si>
  <si>
    <t>TOTAL 4</t>
  </si>
  <si>
    <t>TOTAL 5</t>
  </si>
  <si>
    <t>TOTAL 6</t>
  </si>
  <si>
    <t>TOTAL 7</t>
  </si>
  <si>
    <t>24613200-6</t>
  </si>
  <si>
    <t>TOTAL 8</t>
  </si>
  <si>
    <t>TOTAL 9</t>
  </si>
  <si>
    <t>TOTAL 10</t>
  </si>
  <si>
    <t>TOTAL 11</t>
  </si>
  <si>
    <t>TOTAL CAPITOL 87.02</t>
  </si>
  <si>
    <t>TOTAL GENERAL I</t>
  </si>
  <si>
    <t xml:space="preserve"> ACTIVITATE AUTOFINANŢATĂ</t>
  </si>
  <si>
    <t>CAPITOLUL 83.02. AGRICULTURĂ, SILVICULTURĂ, PISCICULTURĂ ȘI VÂNĂTOARE</t>
  </si>
  <si>
    <t>SUBCAPITOL  83.02.50. Alte cheltuieli în domeniul agricultură, silvicultură, piscicultură și vânătoare</t>
  </si>
  <si>
    <t>Protocol desfășurare licitații publice</t>
  </si>
  <si>
    <t>taxa licitație</t>
  </si>
  <si>
    <t>TOTAL 83.02.50</t>
  </si>
  <si>
    <t>TOTAL GENERAL I + AUTOFINANȚATE</t>
  </si>
  <si>
    <t>Compartiment licitaţii şi achiziţii publice,</t>
  </si>
  <si>
    <t>98351000-8</t>
  </si>
  <si>
    <t>Placute indicatoare parcari, marcaje, instructiuni de folosire</t>
  </si>
  <si>
    <t>44423450-0</t>
  </si>
  <si>
    <t>Alte materiale, consumabile, numere inregistrare vehicule, specifice activitatii de transport si monitorizare parcari</t>
  </si>
  <si>
    <t>Servicii de executare silita</t>
  </si>
  <si>
    <t>24455000-8</t>
  </si>
  <si>
    <t>71520000-9</t>
  </si>
  <si>
    <t xml:space="preserve">34992200-9              </t>
  </si>
  <si>
    <t>Servicii juridice de consultanță și reprezentare în fața instanțelor de judecată, pentru apararea intereselor MCM</t>
  </si>
  <si>
    <t>79100000-5</t>
  </si>
  <si>
    <t>Saci menajeri, mănuși unică folosință și sandwich</t>
  </si>
  <si>
    <t>19640000-4                18424300-0            15894400-5</t>
  </si>
  <si>
    <t xml:space="preserve">Uniforme si echipament </t>
  </si>
  <si>
    <t>Lucian Marius NIȚĂ</t>
  </si>
  <si>
    <t>Întocmit:</t>
  </si>
  <si>
    <t>45233140-2         44423750-3</t>
  </si>
  <si>
    <t>Aprob:</t>
  </si>
  <si>
    <t>48300000-1</t>
  </si>
  <si>
    <t>51510000-0</t>
  </si>
  <si>
    <t>Colectare, transport, concasare deșeuri provenite din construcții și demolări</t>
  </si>
  <si>
    <t xml:space="preserve">90511100-3                          45520000-8 </t>
  </si>
  <si>
    <t>15000000-8</t>
  </si>
  <si>
    <t>Servicii de tăiere/toaletare arbori</t>
  </si>
  <si>
    <t>30213300-8                     30213100-6</t>
  </si>
  <si>
    <t>45311000-0</t>
  </si>
  <si>
    <t>31527260-6</t>
  </si>
  <si>
    <r>
      <rPr>
        <b/>
        <sz val="12"/>
        <rFont val="Calibri"/>
        <family val="2"/>
        <charset val="238"/>
        <scheme val="minor"/>
      </rPr>
      <t>Sprijiniri de malur</t>
    </r>
    <r>
      <rPr>
        <sz val="12"/>
        <rFont val="Calibri"/>
        <family val="2"/>
        <charset val="238"/>
        <scheme val="minor"/>
      </rPr>
      <t xml:space="preserve">i cu zid de beton si prag de fund pe strada </t>
    </r>
    <r>
      <rPr>
        <b/>
        <sz val="12"/>
        <rFont val="Calibri"/>
        <family val="2"/>
        <charset val="238"/>
        <scheme val="minor"/>
      </rPr>
      <t>Plaiul Deia</t>
    </r>
  </si>
  <si>
    <r>
      <t xml:space="preserve">Întreținere sisteme </t>
    </r>
    <r>
      <rPr>
        <b/>
        <sz val="12"/>
        <rFont val="Calibri"/>
        <family val="2"/>
        <charset val="238"/>
        <scheme val="minor"/>
      </rPr>
      <t>semaforizare</t>
    </r>
  </si>
  <si>
    <t>Asigurare auto CASCO</t>
  </si>
  <si>
    <t>Articole de birou, papetărie</t>
  </si>
  <si>
    <t>Alte obiecte de inventar</t>
  </si>
  <si>
    <t>45310000-3</t>
  </si>
  <si>
    <t>Lucrări de relocare stâlpi rețele electrice</t>
  </si>
  <si>
    <t>45221220-0</t>
  </si>
  <si>
    <t>Întreținere mașini și utilaje terasament</t>
  </si>
  <si>
    <r>
      <t xml:space="preserve">Lucrări reparații acidentale </t>
    </r>
    <r>
      <rPr>
        <b/>
        <sz val="12"/>
        <rFont val="Calibri"/>
        <family val="2"/>
        <charset val="238"/>
        <scheme val="minor"/>
      </rPr>
      <t>capace carosabile și geigere</t>
    </r>
  </si>
  <si>
    <t>Imprimate tipografice</t>
  </si>
  <si>
    <t>51214000-5</t>
  </si>
  <si>
    <t>Servicii - my Parkfolio - functionare on-line parcometre</t>
  </si>
  <si>
    <t>CAPITOLUL 81.02. COMBUSTIBILI ȘI ENERGIE</t>
  </si>
  <si>
    <t>Servicii foto/video + proiectare ecran LED</t>
  </si>
  <si>
    <t>TOTAL SUBCAPITOL 61.02.05</t>
  </si>
  <si>
    <t>Piese și accesorii pentru servere, computere si imprimante</t>
  </si>
  <si>
    <t>85312320-8</t>
  </si>
  <si>
    <t>Imprimate tipografice - procese-verbale contraventie, ordin serviciu</t>
  </si>
  <si>
    <t>72261000-2</t>
  </si>
  <si>
    <t>Materiale de igiena si servicii combatere COVID-19</t>
  </si>
  <si>
    <t xml:space="preserve">85320000-8   </t>
  </si>
  <si>
    <t>22000000-0</t>
  </si>
  <si>
    <t>48760000-3</t>
  </si>
  <si>
    <t>14212300-3                45246200-5</t>
  </si>
  <si>
    <t>50110000-9</t>
  </si>
  <si>
    <t>72224000-1</t>
  </si>
  <si>
    <t>50312300-8</t>
  </si>
  <si>
    <t>48218000-9</t>
  </si>
  <si>
    <t>Prestări servicii silvice de exploatere material lemnos pentru populație și material lemnos de lucru</t>
  </si>
  <si>
    <t>77211100-3</t>
  </si>
  <si>
    <t>Inchiriere macara si autovehicul transport arbore ornamental sarbatori</t>
  </si>
  <si>
    <t>45510000-5               60182000-7</t>
  </si>
  <si>
    <t>Reîncarcare extinctoare</t>
  </si>
  <si>
    <t>Imprimante A4 + A3</t>
  </si>
  <si>
    <r>
      <t>Lucrări de</t>
    </r>
    <r>
      <rPr>
        <b/>
        <sz val="12"/>
        <rFont val="Calibri"/>
        <family val="2"/>
        <charset val="238"/>
        <scheme val="minor"/>
      </rPr>
      <t xml:space="preserve"> demolare construcții situate pe domeniul public si expertize tehnice constructii</t>
    </r>
  </si>
  <si>
    <t>Echipament de protecție pentru intervenții</t>
  </si>
  <si>
    <t>Sistem de automatizare acționare sirene alarmă</t>
  </si>
  <si>
    <t>48921000-0</t>
  </si>
  <si>
    <t>Revizie mecanico-electrică sirene alarmă</t>
  </si>
  <si>
    <t>50600000-1</t>
  </si>
  <si>
    <t>Inlocuire truse de prim ajutor</t>
  </si>
  <si>
    <t>33141623-3</t>
  </si>
  <si>
    <t>Servicii de mentenanta parcometre, consumabile + piese de schimb</t>
  </si>
  <si>
    <t>22114300-5</t>
  </si>
  <si>
    <t>Evaluare de mediu amanajament silvic UP II C-lung. Moldovenesc</t>
  </si>
  <si>
    <t>90711000-4</t>
  </si>
  <si>
    <t xml:space="preserve">Servicii de evaluare a terenurilor, clădirilor si statuilor </t>
  </si>
  <si>
    <t>Servicii de perfecționare a personalului</t>
  </si>
  <si>
    <t>Alte lucrări hidrotehnice (gabioane, ziduri de sprijin beton, praguri de fund)</t>
  </si>
  <si>
    <t>Apărări de maluri cu blocuri de piatră</t>
  </si>
  <si>
    <r>
      <t xml:space="preserve">Furnizare </t>
    </r>
    <r>
      <rPr>
        <b/>
        <sz val="12"/>
        <rFont val="Calibri"/>
        <family val="2"/>
        <charset val="238"/>
        <scheme val="minor"/>
      </rPr>
      <t>indicatoare rutiere</t>
    </r>
  </si>
  <si>
    <t xml:space="preserve">34928110-2                    </t>
  </si>
  <si>
    <t>37535200-9</t>
  </si>
  <si>
    <t xml:space="preserve">Calculator  </t>
  </si>
  <si>
    <t>Imprimantă</t>
  </si>
  <si>
    <t>30232110-8</t>
  </si>
  <si>
    <t>Alimentatoare camere video supraveghere</t>
  </si>
  <si>
    <t>Media convertoare A+B camere video</t>
  </si>
  <si>
    <t>32350000-1</t>
  </si>
  <si>
    <t>30213300-8</t>
  </si>
  <si>
    <t>Hârtie foto A4 deskjet + autocolant</t>
  </si>
  <si>
    <t>Întreținere tehnică calcul, periferice - 12 luni</t>
  </si>
  <si>
    <t>Mentenanță + gazduire site www.campulungmoldovenesc.ro</t>
  </si>
  <si>
    <r>
      <t xml:space="preserve">Mentenanta anuala site-uri </t>
    </r>
    <r>
      <rPr>
        <b/>
        <sz val="12"/>
        <rFont val="Calibri"/>
        <family val="2"/>
        <charset val="238"/>
        <scheme val="minor"/>
      </rPr>
      <t>ROTLD</t>
    </r>
    <r>
      <rPr>
        <sz val="12"/>
        <rFont val="Calibri"/>
        <family val="2"/>
        <charset val="238"/>
        <scheme val="minor"/>
      </rPr>
      <t xml:space="preserve"> www.campulungmoldovenesc.ro, www.info-euro.ro, www.drumullemnului.ro, www.cnipt-raraul.ro-12 luni</t>
    </r>
  </si>
  <si>
    <r>
      <t xml:space="preserve">Abonament software + service </t>
    </r>
    <r>
      <rPr>
        <b/>
        <sz val="12"/>
        <rFont val="Calibri"/>
        <family val="2"/>
        <charset val="238"/>
        <scheme val="minor"/>
      </rPr>
      <t>VEEAM Backup</t>
    </r>
    <r>
      <rPr>
        <sz val="12"/>
        <rFont val="Calibri"/>
        <family val="2"/>
        <charset val="238"/>
        <scheme val="minor"/>
      </rPr>
      <t>, servere retea - 12 luni</t>
    </r>
  </si>
  <si>
    <r>
      <t xml:space="preserve">Abonament antivirus </t>
    </r>
    <r>
      <rPr>
        <b/>
        <sz val="12"/>
        <rFont val="Calibri"/>
        <family val="2"/>
        <charset val="238"/>
        <scheme val="minor"/>
      </rPr>
      <t xml:space="preserve"> Bitdefender </t>
    </r>
    <r>
      <rPr>
        <sz val="12"/>
        <rFont val="Calibri"/>
        <family val="2"/>
        <charset val="238"/>
        <scheme val="minor"/>
      </rPr>
      <t>- 75 utilizatori - 12 luni</t>
    </r>
  </si>
  <si>
    <r>
      <t xml:space="preserve">Servicii </t>
    </r>
    <r>
      <rPr>
        <b/>
        <sz val="12"/>
        <rFont val="Calibri"/>
        <family val="2"/>
        <charset val="238"/>
        <scheme val="minor"/>
      </rPr>
      <t>găzduire</t>
    </r>
    <r>
      <rPr>
        <sz val="12"/>
        <rFont val="Calibri"/>
        <family val="2"/>
        <charset val="238"/>
        <scheme val="minor"/>
      </rPr>
      <t xml:space="preserve"> server e-mail + site-uri</t>
    </r>
  </si>
  <si>
    <r>
      <t>Mentenanță site</t>
    </r>
    <r>
      <rPr>
        <b/>
        <sz val="12"/>
        <rFont val="Calibri"/>
        <family val="2"/>
        <charset val="238"/>
        <scheme val="minor"/>
      </rPr>
      <t xml:space="preserve"> www.cnipt-raraul.ro</t>
    </r>
    <r>
      <rPr>
        <sz val="12"/>
        <rFont val="Calibri"/>
        <family val="2"/>
        <charset val="238"/>
        <scheme val="minor"/>
      </rPr>
      <t xml:space="preserve"> - 12 luni</t>
    </r>
  </si>
  <si>
    <r>
      <t xml:space="preserve">Licență publicație electronică </t>
    </r>
    <r>
      <rPr>
        <b/>
        <sz val="12"/>
        <rFont val="Calibri"/>
        <family val="2"/>
        <charset val="238"/>
        <scheme val="minor"/>
      </rPr>
      <t>BPI-ONRC</t>
    </r>
  </si>
  <si>
    <r>
      <t xml:space="preserve">Mentenanță, service software </t>
    </r>
    <r>
      <rPr>
        <b/>
        <sz val="12"/>
        <rFont val="Calibri"/>
        <family val="2"/>
        <charset val="238"/>
        <scheme val="minor"/>
      </rPr>
      <t>eDEVIZ INTERSOFT</t>
    </r>
    <r>
      <rPr>
        <sz val="12"/>
        <rFont val="Calibri"/>
        <family val="2"/>
        <charset val="238"/>
        <scheme val="minor"/>
      </rPr>
      <t xml:space="preserve"> - 12 luni</t>
    </r>
  </si>
  <si>
    <r>
      <t xml:space="preserve">Produs informatic legislativ </t>
    </r>
    <r>
      <rPr>
        <b/>
        <sz val="12"/>
        <rFont val="Calibri"/>
        <family val="2"/>
        <charset val="238"/>
        <scheme val="minor"/>
      </rPr>
      <t xml:space="preserve">EUROLEX </t>
    </r>
    <r>
      <rPr>
        <sz val="12"/>
        <rFont val="Calibri"/>
        <family val="2"/>
        <charset val="238"/>
        <scheme val="minor"/>
      </rPr>
      <t>- 12 luni</t>
    </r>
  </si>
  <si>
    <r>
      <t xml:space="preserve">Furnizare și actualizare </t>
    </r>
    <r>
      <rPr>
        <b/>
        <sz val="12"/>
        <rFont val="Calibri"/>
        <family val="2"/>
        <charset val="238"/>
        <scheme val="minor"/>
      </rPr>
      <t>LEX Expert</t>
    </r>
    <r>
      <rPr>
        <sz val="12"/>
        <rFont val="Calibri"/>
        <family val="2"/>
        <charset val="238"/>
        <scheme val="minor"/>
      </rPr>
      <t xml:space="preserve"> - 12 luni</t>
    </r>
  </si>
  <si>
    <r>
      <t xml:space="preserve">Mentenanță, service software </t>
    </r>
    <r>
      <rPr>
        <b/>
        <sz val="12"/>
        <rFont val="Calibri"/>
        <family val="2"/>
        <charset val="238"/>
        <scheme val="minor"/>
      </rPr>
      <t>DocManager</t>
    </r>
    <r>
      <rPr>
        <sz val="12"/>
        <rFont val="Calibri"/>
        <family val="2"/>
        <charset val="238"/>
        <scheme val="minor"/>
      </rPr>
      <t xml:space="preserve"> - 12 luni</t>
    </r>
  </si>
  <si>
    <r>
      <t xml:space="preserve">Abonament - </t>
    </r>
    <r>
      <rPr>
        <b/>
        <sz val="12"/>
        <rFont val="Calibri"/>
        <family val="2"/>
        <charset val="238"/>
        <scheme val="minor"/>
      </rPr>
      <t>INFOPRIM - Sistem FINANCIAR integrat</t>
    </r>
    <r>
      <rPr>
        <sz val="12"/>
        <rFont val="Calibri"/>
        <family val="2"/>
        <charset val="238"/>
        <scheme val="minor"/>
      </rPr>
      <t xml:space="preserve"> - 12 luni</t>
    </r>
  </si>
  <si>
    <r>
      <t xml:space="preserve">Mentenanță, service software </t>
    </r>
    <r>
      <rPr>
        <b/>
        <sz val="12"/>
        <rFont val="Calibri"/>
        <family val="2"/>
        <charset val="238"/>
        <scheme val="minor"/>
      </rPr>
      <t>ASISOC - asistenta sociala</t>
    </r>
    <r>
      <rPr>
        <sz val="12"/>
        <rFont val="Calibri"/>
        <family val="2"/>
        <charset val="238"/>
        <scheme val="minor"/>
      </rPr>
      <t xml:space="preserve"> - 12 luni</t>
    </r>
  </si>
  <si>
    <t>48820000-2</t>
  </si>
  <si>
    <r>
      <rPr>
        <b/>
        <sz val="12"/>
        <rFont val="Calibri"/>
        <family val="2"/>
        <charset val="238"/>
        <scheme val="minor"/>
      </rPr>
      <t>Consultanta Plan dezastre</t>
    </r>
    <r>
      <rPr>
        <sz val="12"/>
        <rFont val="Calibri"/>
        <family val="2"/>
        <charset val="238"/>
        <scheme val="minor"/>
      </rPr>
      <t xml:space="preserve"> TIC si strategie de informatizare locala</t>
    </r>
  </si>
  <si>
    <r>
      <rPr>
        <b/>
        <sz val="12"/>
        <rFont val="Calibri"/>
        <family val="2"/>
        <charset val="238"/>
        <scheme val="minor"/>
      </rPr>
      <t>Verificare anuala</t>
    </r>
    <r>
      <rPr>
        <sz val="12"/>
        <rFont val="Calibri"/>
        <family val="2"/>
        <charset val="238"/>
        <scheme val="minor"/>
      </rPr>
      <t xml:space="preserve"> cablaj retea LAN + revizie dulap comunicatii</t>
    </r>
  </si>
  <si>
    <r>
      <t xml:space="preserve">Abonament 12 luni - </t>
    </r>
    <r>
      <rPr>
        <b/>
        <sz val="12"/>
        <rFont val="Calibri"/>
        <family val="2"/>
        <charset val="238"/>
        <scheme val="minor"/>
      </rPr>
      <t>AUTOCAD</t>
    </r>
    <r>
      <rPr>
        <sz val="12"/>
        <rFont val="Calibri"/>
        <family val="2"/>
        <charset val="238"/>
        <scheme val="minor"/>
      </rPr>
      <t xml:space="preserve"> Map 3D </t>
    </r>
  </si>
  <si>
    <t>Verificare si intretinere aparat aer conditionat</t>
  </si>
  <si>
    <t>45331200-8</t>
  </si>
  <si>
    <t>Calculator desktop 64 bit + laptop + stații grafice</t>
  </si>
  <si>
    <r>
      <t>Licenta</t>
    </r>
    <r>
      <rPr>
        <b/>
        <sz val="12"/>
        <rFont val="Calibri"/>
        <family val="2"/>
        <charset val="238"/>
        <scheme val="minor"/>
      </rPr>
      <t xml:space="preserve"> VEEAM </t>
    </r>
    <r>
      <rPr>
        <sz val="12"/>
        <rFont val="Calibri"/>
        <family val="2"/>
        <charset val="238"/>
        <scheme val="minor"/>
      </rPr>
      <t>Backup NAS backup PC uri critice - pachet 10 useri</t>
    </r>
  </si>
  <si>
    <t>48321000-4</t>
  </si>
  <si>
    <t>DALI - Reabilitare si modernizare strazi</t>
  </si>
  <si>
    <t xml:space="preserve">33140000-3        </t>
  </si>
  <si>
    <t>33130000-0</t>
  </si>
  <si>
    <t>Articole de birou și papetărie + cartuse cerneala</t>
  </si>
  <si>
    <t>30192000-1        30192113-6</t>
  </si>
  <si>
    <t>33192000-2</t>
  </si>
  <si>
    <t>CABINETE MEDICALE ȘCOLARE</t>
  </si>
  <si>
    <t>TOTAL CABINETE MEDICALE SCOLARE</t>
  </si>
  <si>
    <t>CENTRUL DE VACCINARE</t>
  </si>
  <si>
    <t>TOTAL CENTRU DE VACCINARE</t>
  </si>
  <si>
    <t>Servicii deratizare, dezinfecție, dezinsecție</t>
  </si>
  <si>
    <t>90923000-3          90921000-9</t>
  </si>
  <si>
    <t>Materiale de igienă și curățenie</t>
  </si>
  <si>
    <t>Instalații ornamentale sarbatori iarna</t>
  </si>
  <si>
    <t>Documentații cadastrale pentru terenuri si cladiri</t>
  </si>
  <si>
    <r>
      <t xml:space="preserve">Lucrări de </t>
    </r>
    <r>
      <rPr>
        <b/>
        <sz val="12"/>
        <rFont val="Calibri"/>
        <family val="2"/>
        <charset val="238"/>
        <scheme val="minor"/>
      </rPr>
      <t xml:space="preserve">repoziționare borduri pavaje, montare indicatoare rutiere noi, limitatoare de viteza, panouri publicitare, popici semnalizare </t>
    </r>
  </si>
  <si>
    <t>Prelevare de probe, încercări și determinări de laborator, aparate de masura</t>
  </si>
  <si>
    <t>Echipament de protecție muncitori, scule si unelte de lucru</t>
  </si>
  <si>
    <t>18143000-3                                 44510000-8                     42600000-2</t>
  </si>
  <si>
    <t>Alte bunuri si servicii</t>
  </si>
  <si>
    <t>Spray iritant lacrimogen</t>
  </si>
  <si>
    <t>Verificare instalatie electrica Primarie - PRAM</t>
  </si>
  <si>
    <t>Program animatie copii</t>
  </si>
  <si>
    <t>FESTIVALUL INTERNAȚIONAL DE FOLCLOR ”ÎNTÂLNIRI BUCOVINENE”</t>
  </si>
  <si>
    <t>Servicii de catering - TVA - 9%</t>
  </si>
  <si>
    <t>60130000-8</t>
  </si>
  <si>
    <t>50343000-1</t>
  </si>
  <si>
    <t>45111100-9          71319000-7</t>
  </si>
  <si>
    <t>Lucrari de automatizare statie pompare blocuri ANL</t>
  </si>
  <si>
    <t>45232100-3</t>
  </si>
  <si>
    <t>ZIUA BUCOVINEI - 28 NOIEMBRIE 2021</t>
  </si>
  <si>
    <t>1 DECEMBRIE - ZIUA NAȚIONALĂ A ROMÂNIEI</t>
  </si>
  <si>
    <t>Studiu de fezabilitate - Extindere sistem retea apa in MCM</t>
  </si>
  <si>
    <t>32323500-8</t>
  </si>
  <si>
    <t xml:space="preserve">buget local          </t>
  </si>
  <si>
    <t>92100000-2</t>
  </si>
  <si>
    <t>ANEXA LA PROGRAMUL ANUAL AL ACHIZIŢIILOR PUBLICE PENTRU ANUL 2022</t>
  </si>
  <si>
    <t>Cartușe cerneală/toner imprimante</t>
  </si>
  <si>
    <t>30192113-6                     30125100-2</t>
  </si>
  <si>
    <t>Accesorii de birou și papetărie(carton, folie laminator/protectie, hartie A4,A3, dosare)</t>
  </si>
  <si>
    <t>Lucrari pregatitoare specifice plantarilor arborilor, in urma extragerii arborilor periculoși</t>
  </si>
  <si>
    <t>77211600-8</t>
  </si>
  <si>
    <r>
      <t xml:space="preserve">Abonament Vodafone internet 50 MB garantat - </t>
    </r>
    <r>
      <rPr>
        <b/>
        <sz val="12"/>
        <rFont val="Calibri"/>
        <family val="2"/>
        <charset val="238"/>
        <scheme val="minor"/>
      </rPr>
      <t>WiFi4EU - licente - 17 ap-uri</t>
    </r>
    <r>
      <rPr>
        <sz val="12"/>
        <rFont val="Calibri"/>
        <family val="2"/>
        <charset val="238"/>
        <scheme val="minor"/>
      </rPr>
      <t>, 12 luni</t>
    </r>
  </si>
  <si>
    <r>
      <t xml:space="preserve">Abonament Vodafone internet 50 MB garantat - </t>
    </r>
    <r>
      <rPr>
        <b/>
        <sz val="12"/>
        <rFont val="Calibri"/>
        <family val="2"/>
        <charset val="238"/>
        <scheme val="minor"/>
      </rPr>
      <t>WiFi4EU - mentenanta - 17 ap-uri</t>
    </r>
    <r>
      <rPr>
        <sz val="12"/>
        <rFont val="Calibri"/>
        <family val="2"/>
        <charset val="238"/>
        <scheme val="minor"/>
      </rPr>
      <t>, 12 luni</t>
    </r>
  </si>
  <si>
    <r>
      <t xml:space="preserve">Abonament Vodafone internet 50 MB garantat - </t>
    </r>
    <r>
      <rPr>
        <b/>
        <sz val="12"/>
        <rFont val="Calibri"/>
        <family val="2"/>
        <charset val="238"/>
        <scheme val="minor"/>
      </rPr>
      <t>WiFi4EU - internet 17 ap-uri</t>
    </r>
    <r>
      <rPr>
        <sz val="12"/>
        <rFont val="Calibri"/>
        <family val="2"/>
        <charset val="238"/>
        <scheme val="minor"/>
      </rPr>
      <t>, 12 luni</t>
    </r>
  </si>
  <si>
    <r>
      <t xml:space="preserve">Certificate </t>
    </r>
    <r>
      <rPr>
        <b/>
        <sz val="12"/>
        <rFont val="Calibri"/>
        <family val="2"/>
        <charset val="238"/>
        <scheme val="minor"/>
      </rPr>
      <t xml:space="preserve">securitate SSL </t>
    </r>
    <r>
      <rPr>
        <sz val="12"/>
        <rFont val="Calibri"/>
        <family val="2"/>
        <charset val="238"/>
        <scheme val="minor"/>
      </rPr>
      <t>www.campulungmoldovenesc.ro - abonament 12 luni</t>
    </r>
  </si>
  <si>
    <r>
      <rPr>
        <b/>
        <sz val="12"/>
        <rFont val="Calibri"/>
        <family val="2"/>
        <charset val="238"/>
        <scheme val="minor"/>
      </rPr>
      <t xml:space="preserve">Diriginte șantier </t>
    </r>
    <r>
      <rPr>
        <sz val="12"/>
        <rFont val="Calibri"/>
        <family val="2"/>
        <charset val="238"/>
        <scheme val="minor"/>
      </rPr>
      <t>- Refacerea infrastructurii rutiere, poduri, podețe și apărări de maluri str. Valea Seacă și str. S.F. Marian</t>
    </r>
  </si>
  <si>
    <t>Servicii sonorizare/foto/video</t>
  </si>
  <si>
    <t>48952000-6                79961000-8                      92100000-2</t>
  </si>
  <si>
    <t>ZIUA COPILULUI</t>
  </si>
  <si>
    <t>Servicii montare, demontare scenă, sonorizare și asistență tehnică scenă</t>
  </si>
  <si>
    <t>39294100-0</t>
  </si>
  <si>
    <t>TOTAL 12</t>
  </si>
  <si>
    <t>TOTAL 13</t>
  </si>
  <si>
    <t>Foc de artificii</t>
  </si>
  <si>
    <r>
      <t xml:space="preserve">Servicii monitorizare </t>
    </r>
    <r>
      <rPr>
        <b/>
        <sz val="12"/>
        <rFont val="Calibri"/>
        <family val="2"/>
        <charset val="238"/>
        <scheme val="minor"/>
      </rPr>
      <t>TRAFIC.RO</t>
    </r>
    <r>
      <rPr>
        <sz val="12"/>
        <rFont val="Calibri"/>
        <family val="2"/>
        <charset val="238"/>
        <scheme val="minor"/>
      </rPr>
      <t>, www.campulungmoldovenesc.ro, www.cnipt-raraul.ro, www.muzeulartalemnului.ro - 12 luni</t>
    </r>
  </si>
  <si>
    <r>
      <t xml:space="preserve">Abonament antivirus </t>
    </r>
    <r>
      <rPr>
        <b/>
        <sz val="12"/>
        <rFont val="Calibri"/>
        <family val="2"/>
        <charset val="238"/>
        <scheme val="minor"/>
      </rPr>
      <t xml:space="preserve"> Bitdefender </t>
    </r>
    <r>
      <rPr>
        <sz val="12"/>
        <rFont val="Calibri"/>
        <family val="2"/>
        <charset val="238"/>
        <scheme val="minor"/>
      </rPr>
      <t>- e-mail security -70 adrese e-mail - 12 luni</t>
    </r>
  </si>
  <si>
    <r>
      <t xml:space="preserve">Abonament software </t>
    </r>
    <r>
      <rPr>
        <b/>
        <sz val="12"/>
        <rFont val="Calibri"/>
        <family val="2"/>
        <charset val="238"/>
        <scheme val="minor"/>
      </rPr>
      <t>FORTIGATE</t>
    </r>
    <r>
      <rPr>
        <sz val="12"/>
        <rFont val="Calibri"/>
        <family val="2"/>
        <charset val="238"/>
        <scheme val="minor"/>
      </rPr>
      <t>, trafic internet retea - 12 luni</t>
    </r>
  </si>
  <si>
    <r>
      <t xml:space="preserve">Servicii mentenanta echipament </t>
    </r>
    <r>
      <rPr>
        <b/>
        <sz val="12"/>
        <rFont val="Calibri"/>
        <family val="2"/>
        <charset val="238"/>
        <scheme val="minor"/>
      </rPr>
      <t>FORTIGATE</t>
    </r>
    <r>
      <rPr>
        <sz val="12"/>
        <rFont val="Calibri"/>
        <family val="2"/>
        <charset val="238"/>
        <scheme val="minor"/>
      </rPr>
      <t>, trafic internet retea - 12 luni</t>
    </r>
  </si>
  <si>
    <t>Server rack</t>
  </si>
  <si>
    <t>38652120-7</t>
  </si>
  <si>
    <t>Licența Windows Server 2022, standard, 20 core+75 buc. CAL</t>
  </si>
  <si>
    <r>
      <t xml:space="preserve">Licențe </t>
    </r>
    <r>
      <rPr>
        <b/>
        <sz val="12"/>
        <rFont val="Calibri"/>
        <family val="2"/>
        <charset val="238"/>
        <scheme val="minor"/>
      </rPr>
      <t>Windows 10</t>
    </r>
    <r>
      <rPr>
        <sz val="12"/>
        <rFont val="Calibri"/>
        <family val="2"/>
        <charset val="238"/>
        <scheme val="minor"/>
      </rPr>
      <t xml:space="preserve"> - PRO</t>
    </r>
  </si>
  <si>
    <t xml:space="preserve">48624000-8          </t>
  </si>
  <si>
    <t>Materiale si servicii cu caracter functional</t>
  </si>
  <si>
    <t>Autoturism hibrid/electric</t>
  </si>
  <si>
    <t>34110000-1</t>
  </si>
  <si>
    <t>Deumidificator</t>
  </si>
  <si>
    <t>42113161-0</t>
  </si>
  <si>
    <t>Aparat aer conditionat</t>
  </si>
  <si>
    <t>39717200-3</t>
  </si>
  <si>
    <t>Extinctoare</t>
  </si>
  <si>
    <t>35111300-8</t>
  </si>
  <si>
    <t>85200000-1</t>
  </si>
  <si>
    <t>Servicii incinerare caini</t>
  </si>
  <si>
    <t>98371120-1</t>
  </si>
  <si>
    <t>Servicii de consultanță în domeniul situațiilor de urgență</t>
  </si>
  <si>
    <t>71317000-3</t>
  </si>
  <si>
    <t>34993000-4</t>
  </si>
  <si>
    <t>Iluminare panouri publicitare</t>
  </si>
  <si>
    <t>45316110-9</t>
  </si>
  <si>
    <t>Refacere iluminat public str. Izvorul Alb (zona gara C-lung Est)</t>
  </si>
  <si>
    <t>Elaborare documentații - Caiet de sarcini - intretinere iluminat public</t>
  </si>
  <si>
    <t>71311000-1</t>
  </si>
  <si>
    <t>Sprijiniri de maluri cu zid de beton pe str. Mioritei (zona parc), str. Aurel Vlaicu, P. Corlățeni, str. Plopilor</t>
  </si>
  <si>
    <r>
      <t xml:space="preserve">Lucrări </t>
    </r>
    <r>
      <rPr>
        <b/>
        <sz val="12"/>
        <rFont val="Calibri"/>
        <family val="2"/>
        <charset val="238"/>
        <scheme val="minor"/>
      </rPr>
      <t>decolmatare manuală</t>
    </r>
    <r>
      <rPr>
        <sz val="12"/>
        <rFont val="Calibri"/>
        <family val="2"/>
        <charset val="238"/>
        <scheme val="minor"/>
      </rPr>
      <t xml:space="preserve"> podețe, rigole, cursuri de apă</t>
    </r>
  </si>
  <si>
    <t>Lucrări execuție branșament canalizare locuințe sociale</t>
  </si>
  <si>
    <r>
      <t xml:space="preserve">Refacere rețele </t>
    </r>
    <r>
      <rPr>
        <b/>
        <sz val="12"/>
        <rFont val="Calibri"/>
        <family val="2"/>
        <charset val="238"/>
        <scheme val="minor"/>
      </rPr>
      <t>canalizare</t>
    </r>
  </si>
  <si>
    <r>
      <t xml:space="preserve">Documentație tehnică și lucrări de reparare </t>
    </r>
    <r>
      <rPr>
        <b/>
        <sz val="12"/>
        <rFont val="Calibri"/>
        <family val="2"/>
        <charset val="238"/>
        <scheme val="minor"/>
      </rPr>
      <t>punți suspendate</t>
    </r>
  </si>
  <si>
    <t xml:space="preserve">45221220-0                 71322300-4         </t>
  </si>
  <si>
    <t>Cupa trapezoidala buldoexcavator</t>
  </si>
  <si>
    <t>43200000-5</t>
  </si>
  <si>
    <t>79311100-8</t>
  </si>
  <si>
    <t>45316212-4</t>
  </si>
  <si>
    <t>Reparatii trotuare DN 17</t>
  </si>
  <si>
    <t>45233161-5</t>
  </si>
  <si>
    <t>Servicii emitere carduri nominale vouchere de vacanta</t>
  </si>
  <si>
    <t>30160000-8</t>
  </si>
  <si>
    <t>Apă minerala zile caniculă</t>
  </si>
  <si>
    <t>15981000-8</t>
  </si>
  <si>
    <t>Cartușe cerneala/toner imprimante și fotocopiatoare</t>
  </si>
  <si>
    <t>30192113-6                 30125100-2</t>
  </si>
  <si>
    <r>
      <rPr>
        <b/>
        <sz val="12"/>
        <rFont val="Calibri"/>
        <family val="2"/>
        <charset val="238"/>
        <scheme val="minor"/>
      </rPr>
      <t>Card acces</t>
    </r>
    <r>
      <rPr>
        <sz val="12"/>
        <rFont val="Calibri"/>
        <family val="2"/>
        <charset val="238"/>
        <scheme val="minor"/>
      </rPr>
      <t xml:space="preserve"> intrare</t>
    </r>
  </si>
  <si>
    <r>
      <t xml:space="preserve">Abonament servicii mentenanță solutie securitate+antivirus </t>
    </r>
    <r>
      <rPr>
        <b/>
        <sz val="12"/>
        <rFont val="Calibri"/>
        <family val="2"/>
        <charset val="238"/>
        <scheme val="minor"/>
      </rPr>
      <t xml:space="preserve"> Bitdefender </t>
    </r>
    <r>
      <rPr>
        <sz val="12"/>
        <rFont val="Calibri"/>
        <family val="2"/>
        <charset val="238"/>
        <scheme val="minor"/>
      </rPr>
      <t>- statii + adrese e-mail - 12 luni</t>
    </r>
  </si>
  <si>
    <r>
      <t xml:space="preserve">Abonament servicii mentenanta solutie </t>
    </r>
    <r>
      <rPr>
        <b/>
        <sz val="12"/>
        <rFont val="Calibri"/>
        <family val="2"/>
        <charset val="238"/>
        <scheme val="minor"/>
      </rPr>
      <t>VEEAM Backup</t>
    </r>
    <r>
      <rPr>
        <sz val="12"/>
        <rFont val="Calibri"/>
        <family val="2"/>
        <charset val="238"/>
        <scheme val="minor"/>
      </rPr>
      <t>, retea - 12 luni</t>
    </r>
  </si>
  <si>
    <t>Servicii cablare structurata POS terminal self service</t>
  </si>
  <si>
    <t>66110000-4</t>
  </si>
  <si>
    <t>45311100-1</t>
  </si>
  <si>
    <t>48317000-3</t>
  </si>
  <si>
    <t>Sistem Informatic Integrat Financiar - modul Blocuri ANL - licente user</t>
  </si>
  <si>
    <t>Licenta software Adobe Photoshop Professional 2021</t>
  </si>
  <si>
    <t>Medicamente</t>
  </si>
  <si>
    <t>Materiale sanitare</t>
  </si>
  <si>
    <t>Dezinfectanți</t>
  </si>
  <si>
    <t>Reparații curente aparatura stomatologica</t>
  </si>
  <si>
    <t>Frigider</t>
  </si>
  <si>
    <t>39711130-9</t>
  </si>
  <si>
    <t>Instrumentar medical stomatologic</t>
  </si>
  <si>
    <t>Laptop</t>
  </si>
  <si>
    <t>30213100-6</t>
  </si>
  <si>
    <t>Licente Windows</t>
  </si>
  <si>
    <t xml:space="preserve">48624000-8 </t>
  </si>
  <si>
    <t>Mobilier</t>
  </si>
  <si>
    <t>Harta trasee turistice Rarau-Giumalau</t>
  </si>
  <si>
    <t>Cazare + trei mese/zi - delegații oficiale</t>
  </si>
  <si>
    <t>55110000-4                55300000-3</t>
  </si>
  <si>
    <t>Cadou personalizat (agenda + pix)</t>
  </si>
  <si>
    <t>22819000-4          30192121-5</t>
  </si>
  <si>
    <t>SEMNARE PROTOCOL ORGANIZARE FESTIVAL DE FOLCLOR ”ÎNTÂLNIRI BUCOVINENE”</t>
  </si>
  <si>
    <t>Pachet produse tradiționale</t>
  </si>
  <si>
    <t>Sacose personalizate</t>
  </si>
  <si>
    <t>18934000-5</t>
  </si>
  <si>
    <t>Cosuri cadou</t>
  </si>
  <si>
    <t>REALIZARE EMISIUNE-MONOGRAFIE ISTORICO-SOCIAL-TURISTICĂ - CÂMPULUNG MOLDOVENESC - TVR</t>
  </si>
  <si>
    <t>Realizare/montare/difuzare emisiune</t>
  </si>
  <si>
    <t>92221000-6</t>
  </si>
  <si>
    <t>FESTIVALUL DE INTERPRETARE PENTRU COPII ”ÎN LUMEA LUI CREANGĂ”</t>
  </si>
  <si>
    <t>Insigne si medalioane</t>
  </si>
  <si>
    <t>39561133-3</t>
  </si>
  <si>
    <t>ZIUA EROILOR 2022</t>
  </si>
  <si>
    <t>FESTIVALUL DRUMUL LEMNULUI-TÂRGUL LĂPTARILOR</t>
  </si>
  <si>
    <t>Servicii administrare adapost caini fara stapan - 60.840 lei - 2022</t>
  </si>
  <si>
    <t>Cosuri stradale pentru deseuri</t>
  </si>
  <si>
    <t>34928480-6</t>
  </si>
  <si>
    <t>Tonfa + port tonfa</t>
  </si>
  <si>
    <t>Testare psihologica anuala - aviz port arma</t>
  </si>
  <si>
    <t>85121270-6</t>
  </si>
  <si>
    <t>Echipamente sistem radio emisie-receptie</t>
  </si>
  <si>
    <t>32230000-4</t>
  </si>
  <si>
    <t>Licențe Windows 10 + Microsoft Office 2019</t>
  </si>
  <si>
    <t>48624000-8            48300000-1</t>
  </si>
  <si>
    <t>Licență frecventa statie emisie-receptie ANCOM</t>
  </si>
  <si>
    <t xml:space="preserve">Extindere sistem supraveghere video </t>
  </si>
  <si>
    <t>Modernizare sistem supraveghere video Primarie, conform Studiului de securitate</t>
  </si>
  <si>
    <t>Servicii pentru transmitere online a sedintelor ordinare a Consiliului Local</t>
  </si>
  <si>
    <t>Alte materiale cu caracter functional</t>
  </si>
  <si>
    <t xml:space="preserve">30213300-8                 48624000-8 </t>
  </si>
  <si>
    <t>Proiect tehnic - Canalizatie subterana zona centrala</t>
  </si>
  <si>
    <t>71322000-1</t>
  </si>
  <si>
    <t>Servicii de consultanță - proiecte fonduri guvernamentale</t>
  </si>
  <si>
    <r>
      <rPr>
        <b/>
        <sz val="12"/>
        <rFont val="Calibri"/>
        <family val="2"/>
        <charset val="238"/>
        <scheme val="minor"/>
      </rPr>
      <t>Servicii de consultanta</t>
    </r>
    <r>
      <rPr>
        <sz val="12"/>
        <rFont val="Calibri"/>
        <family val="2"/>
        <charset val="238"/>
        <scheme val="minor"/>
      </rPr>
      <t xml:space="preserve"> - tronson II partie de schi Rarau</t>
    </r>
  </si>
  <si>
    <t>Inspectie tehnica periodică, reparații auto periodice și accidentale, materiale, piese auto</t>
  </si>
  <si>
    <t>Supliment amenajament pastoral</t>
  </si>
  <si>
    <t>77200000-2</t>
  </si>
  <si>
    <t>Lucrari de reparare Canton Obcioara</t>
  </si>
  <si>
    <t>45210000-2</t>
  </si>
  <si>
    <t>Măsurători și identificări cadastrale - inventariere domeniu public si privat MCM</t>
  </si>
  <si>
    <r>
      <rPr>
        <b/>
        <sz val="12"/>
        <rFont val="Calibri"/>
        <family val="2"/>
        <charset val="238"/>
        <scheme val="minor"/>
      </rPr>
      <t xml:space="preserve">RENNS - </t>
    </r>
    <r>
      <rPr>
        <sz val="12"/>
        <rFont val="Calibri"/>
        <family val="2"/>
        <charset val="238"/>
        <scheme val="minor"/>
      </rPr>
      <t>Registrul Electronic Național de Nomenclatura Stradala</t>
    </r>
  </si>
  <si>
    <t xml:space="preserve">79400000-8 </t>
  </si>
  <si>
    <r>
      <t>Studiu de fezabilitate -</t>
    </r>
    <r>
      <rPr>
        <b/>
        <sz val="12"/>
        <rFont val="Calibri"/>
        <family val="2"/>
        <charset val="238"/>
        <scheme val="minor"/>
      </rPr>
      <t xml:space="preserve"> Locuinte PNNR 10</t>
    </r>
  </si>
  <si>
    <r>
      <rPr>
        <b/>
        <sz val="12"/>
        <rFont val="Calibri"/>
        <family val="2"/>
        <charset val="238"/>
        <scheme val="minor"/>
      </rPr>
      <t>Servicii de consultanta depunere proiect</t>
    </r>
    <r>
      <rPr>
        <sz val="12"/>
        <rFont val="Calibri"/>
        <family val="2"/>
        <charset val="238"/>
        <scheme val="minor"/>
      </rPr>
      <t xml:space="preserve"> - Programul privind reducerea emisiilor de gaze cu efect de seră în transporturi, prin promovarea infrastructurii pentru vehiculele de transport rutier nepoluant din punct de vedere energetic - statii de încărcare pentru vehicule electrice in localități</t>
    </r>
  </si>
  <si>
    <r>
      <rPr>
        <b/>
        <sz val="12"/>
        <rFont val="Calibri"/>
        <family val="2"/>
        <charset val="238"/>
        <scheme val="minor"/>
      </rPr>
      <t>Servicii de consultanta depunere proiect</t>
    </r>
    <r>
      <rPr>
        <sz val="12"/>
        <rFont val="Calibri"/>
        <family val="2"/>
        <charset val="238"/>
        <scheme val="minor"/>
      </rPr>
      <t xml:space="preserve"> - Mobilitate urbană - autobuze electrice, statii de reincarcare - PNNR Componenta 10</t>
    </r>
  </si>
  <si>
    <t>71410000-5</t>
  </si>
  <si>
    <t>Lucrări de branșamente electrice - montare contor pasant</t>
  </si>
  <si>
    <t>Lucrari aparari de maluri cu anrocamente str. Izvorul Alb</t>
  </si>
  <si>
    <r>
      <t xml:space="preserve">Refacere parapete - </t>
    </r>
    <r>
      <rPr>
        <b/>
        <sz val="12"/>
        <rFont val="Calibri"/>
        <family val="2"/>
        <charset val="238"/>
        <scheme val="minor"/>
      </rPr>
      <t xml:space="preserve"> zona DN 17, Plaiul Deia si alte strazi adiacente</t>
    </r>
  </si>
  <si>
    <t>Alte lucrari - Vopsitorii, protectii metalice burlane, invelitoare centrala termica, etc.</t>
  </si>
  <si>
    <t>Modernizare semafor intersectia Calea Transilvaniei cu str. Sirenei</t>
  </si>
  <si>
    <t>Refacere pavaj granit - Platoul central</t>
  </si>
  <si>
    <t>45233222-1</t>
  </si>
  <si>
    <t>Refacere imprejmuire Parc dendrologic - CN Dragos Voda</t>
  </si>
  <si>
    <t>44313100-8</t>
  </si>
  <si>
    <t>35000000-4</t>
  </si>
  <si>
    <t>AVIZAT:</t>
  </si>
  <si>
    <t>Director executiv - Direcția economică,</t>
  </si>
  <si>
    <t>Iuliana Georgeta FLORESCU</t>
  </si>
  <si>
    <t>Montare instalații ornamentale Crăciun - noiembrie 2022</t>
  </si>
  <si>
    <t xml:space="preserve">Demontare instalații ornamentale Crăciun - ianuarie 2022 </t>
  </si>
  <si>
    <t>Întreținere iluminat public în MC;</t>
  </si>
  <si>
    <t>31532000-4                 50232100-1</t>
  </si>
  <si>
    <t>Lenjerii de pat, saci de dormit, saltele, paturi - pentru Ucraina</t>
  </si>
  <si>
    <t xml:space="preserve">24951230-6            </t>
  </si>
  <si>
    <t>39512000-4                  39522540-4            39143112-4               39511100-8</t>
  </si>
  <si>
    <r>
      <rPr>
        <b/>
        <sz val="12"/>
        <rFont val="Calibri"/>
        <family val="2"/>
        <charset val="238"/>
        <scheme val="minor"/>
      </rPr>
      <t xml:space="preserve">Expertiză tehnică </t>
    </r>
    <r>
      <rPr>
        <sz val="12"/>
        <rFont val="Calibri"/>
        <family val="2"/>
        <charset val="238"/>
        <scheme val="minor"/>
      </rPr>
      <t>- Refacerea infrastructurii rutiere, poduri, podețe și apărări de maluri str. Valea Seacă și str. S.F. Marian</t>
    </r>
  </si>
  <si>
    <r>
      <rPr>
        <b/>
        <sz val="12"/>
        <rFont val="Calibri"/>
        <family val="2"/>
        <charset val="238"/>
        <scheme val="minor"/>
      </rPr>
      <t>Studiu geotehnic</t>
    </r>
    <r>
      <rPr>
        <sz val="12"/>
        <rFont val="Calibri"/>
        <family val="2"/>
        <charset val="238"/>
        <scheme val="minor"/>
      </rPr>
      <t xml:space="preserve"> - Dezvoltarea infrastructurii prin realizarea unui obiectiv cu destinația comerț și alimentație publică la domeniul schiabil Rarău</t>
    </r>
  </si>
  <si>
    <t>71332000-4</t>
  </si>
  <si>
    <r>
      <rPr>
        <b/>
        <sz val="12"/>
        <rFont val="Calibri"/>
        <family val="2"/>
        <charset val="238"/>
        <scheme val="minor"/>
      </rPr>
      <t>Studiu hidrologic</t>
    </r>
    <r>
      <rPr>
        <sz val="12"/>
        <rFont val="Calibri"/>
        <family val="2"/>
        <charset val="238"/>
        <scheme val="minor"/>
      </rPr>
      <t xml:space="preserve"> - Dezvoltarea infrastructurii prin realizarea unui obiectiv cu destinația comerț și alimentație publică la domeniul schiabil Rarău</t>
    </r>
  </si>
  <si>
    <t>71351920-2</t>
  </si>
  <si>
    <t xml:space="preserve">Sistem de tratare a apei </t>
  </si>
  <si>
    <t>Dispenser apă</t>
  </si>
  <si>
    <t>42912310-8</t>
  </si>
  <si>
    <r>
      <t xml:space="preserve">Lucrări de reparare </t>
    </r>
    <r>
      <rPr>
        <b/>
        <sz val="12"/>
        <rFont val="Calibri"/>
        <family val="2"/>
        <charset val="238"/>
        <scheme val="minor"/>
      </rPr>
      <t>podețe</t>
    </r>
    <r>
      <rPr>
        <sz val="12"/>
        <rFont val="Calibri"/>
        <family val="2"/>
        <charset val="238"/>
        <scheme val="minor"/>
      </rPr>
      <t xml:space="preserve"> + parapet pod Izvorul Alb</t>
    </r>
  </si>
  <si>
    <t>Calculator  + licenta Windows 11</t>
  </si>
  <si>
    <t>Monitor</t>
  </si>
  <si>
    <t>32323000-3</t>
  </si>
  <si>
    <t>Asigurare cladire Primărie</t>
  </si>
  <si>
    <t>66510000-8</t>
  </si>
  <si>
    <t>Intocmire Raport evaluare teren - depozit deseuri Hurghis</t>
  </si>
  <si>
    <r>
      <t>Audit energetic cladiri -  Proiect</t>
    </r>
    <r>
      <rPr>
        <b/>
        <sz val="12"/>
        <rFont val="Calibri"/>
        <family val="2"/>
        <charset val="238"/>
        <scheme val="minor"/>
      </rPr>
      <t xml:space="preserve"> PNNR</t>
    </r>
  </si>
  <si>
    <t>71314300-5</t>
  </si>
  <si>
    <r>
      <rPr>
        <b/>
        <sz val="12"/>
        <rFont val="Calibri"/>
        <family val="2"/>
        <charset val="238"/>
        <scheme val="minor"/>
      </rPr>
      <t>Studiu de fezabilitate</t>
    </r>
    <r>
      <rPr>
        <sz val="12"/>
        <rFont val="Calibri"/>
        <family val="2"/>
        <charset val="238"/>
        <scheme val="minor"/>
      </rPr>
      <t xml:space="preserve"> - Extindere retele de canalizare in MCM</t>
    </r>
  </si>
  <si>
    <t>Lucrari reparare stație de pompare ape uzate blocuri ANL</t>
  </si>
  <si>
    <t>45232423-3</t>
  </si>
  <si>
    <t>Solutie antivirus Bitdefender e-mail security - 45 adrese e-mail - 8 luni, 115 adrese</t>
  </si>
  <si>
    <r>
      <t>Licenta software</t>
    </r>
    <r>
      <rPr>
        <b/>
        <sz val="12"/>
        <rFont val="Calibri"/>
        <family val="2"/>
        <charset val="238"/>
        <scheme val="minor"/>
      </rPr>
      <t xml:space="preserve"> ZWCAD Professional 2022</t>
    </r>
  </si>
  <si>
    <t xml:space="preserve">Sistem Informatic Integrat Financiar SDG INFOPRIM - EXECUTIE, licente user </t>
  </si>
  <si>
    <t xml:space="preserve">Sistem Informatic Integrat Financiar SDG INFOPRIM - ITX, licente user </t>
  </si>
  <si>
    <t>48440000-4</t>
  </si>
  <si>
    <t>Solutie antivirus Bitdefender statii+servere - 10 buc, 7 luni, 85 bucati</t>
  </si>
  <si>
    <t>Solutie software AP Cisco Meraki</t>
  </si>
  <si>
    <t>32413100-2</t>
  </si>
  <si>
    <t>Obiecte de inventar</t>
  </si>
  <si>
    <t>procedura simplificata</t>
  </si>
  <si>
    <r>
      <t xml:space="preserve">Reabilitare rețea de apă </t>
    </r>
    <r>
      <rPr>
        <b/>
        <sz val="12"/>
        <rFont val="Calibri"/>
        <family val="2"/>
        <charset val="238"/>
        <scheme val="minor"/>
      </rPr>
      <t>str. Mioriței și Simion Florea Marian</t>
    </r>
    <r>
      <rPr>
        <sz val="12"/>
        <rFont val="Calibri"/>
        <family val="2"/>
        <charset val="238"/>
        <scheme val="minor"/>
      </rPr>
      <t xml:space="preserve">, </t>
    </r>
    <r>
      <rPr>
        <b/>
        <sz val="12"/>
        <rFont val="Calibri"/>
        <family val="2"/>
        <charset val="238"/>
        <scheme val="minor"/>
      </rPr>
      <t>Liceului</t>
    </r>
  </si>
  <si>
    <t xml:space="preserve">Lucrări execuție branșament apa potabila </t>
  </si>
  <si>
    <t>Repoziționare tarc metalic</t>
  </si>
  <si>
    <t>Loc de joacă pentru copii</t>
  </si>
  <si>
    <t>Servicii de spalare a automobilelor</t>
  </si>
  <si>
    <t>50112300-6</t>
  </si>
  <si>
    <t>Vesela</t>
  </si>
  <si>
    <t>Fiset metalic</t>
  </si>
  <si>
    <t>39221110-1</t>
  </si>
  <si>
    <t>39122100-4</t>
  </si>
  <si>
    <t>39711310-5</t>
  </si>
  <si>
    <t>Videoproiector  Sala de sedinte CL</t>
  </si>
  <si>
    <t>Deplasări tara + străinătate</t>
  </si>
  <si>
    <t>Pachet produse tradiționale cadou</t>
  </si>
  <si>
    <t>Transport auto Caracal - Campulung Moldovenesc si retur - Ansamblul artistic Romanați</t>
  </si>
  <si>
    <r>
      <t xml:space="preserve">Servicii software dezvoltare aplicație </t>
    </r>
    <r>
      <rPr>
        <b/>
        <sz val="12"/>
        <rFont val="Calibri"/>
        <family val="2"/>
        <charset val="238"/>
        <scheme val="minor"/>
      </rPr>
      <t>Citydesk</t>
    </r>
  </si>
  <si>
    <t>72212517-6</t>
  </si>
  <si>
    <t>UPS servere</t>
  </si>
  <si>
    <t>31682530-4</t>
  </si>
  <si>
    <t>Aparat aer condiționat</t>
  </si>
  <si>
    <t>42512000-8</t>
  </si>
  <si>
    <t>Bariere securizare zone de acces</t>
  </si>
  <si>
    <t>34928100-9</t>
  </si>
  <si>
    <t>Balansoar copii</t>
  </si>
  <si>
    <t>Echipament fitness parc</t>
  </si>
  <si>
    <t>37440000-4</t>
  </si>
  <si>
    <t>Covor tartan</t>
  </si>
  <si>
    <t>37421000-5</t>
  </si>
  <si>
    <t>Lucrari amenajare pajisti</t>
  </si>
  <si>
    <t>45111291-4</t>
  </si>
  <si>
    <t>Lucrări amenajare spațiu de joacă copii, cu placa de beton - Centru si Bodea</t>
  </si>
  <si>
    <t>45262300-4</t>
  </si>
  <si>
    <t>Lucrări de amenajare podeț str. I.B.Deleanu</t>
  </si>
  <si>
    <r>
      <t>Expertiza tehnica cladiri -  Proiect</t>
    </r>
    <r>
      <rPr>
        <b/>
        <sz val="12"/>
        <rFont val="Calibri"/>
        <family val="2"/>
        <charset val="238"/>
        <scheme val="minor"/>
      </rPr>
      <t xml:space="preserve"> PNNR</t>
    </r>
  </si>
  <si>
    <t>45000000-7</t>
  </si>
  <si>
    <t>Cafea, ceai - protocol</t>
  </si>
  <si>
    <t>15860000-4</t>
  </si>
  <si>
    <t xml:space="preserve">Studiu de trafic MCM </t>
  </si>
  <si>
    <r>
      <rPr>
        <b/>
        <sz val="12"/>
        <rFont val="Calibri"/>
        <family val="2"/>
        <charset val="238"/>
        <scheme val="minor"/>
      </rPr>
      <t xml:space="preserve">Diriginte șantier </t>
    </r>
    <r>
      <rPr>
        <sz val="12"/>
        <rFont val="Calibri"/>
        <family val="2"/>
        <charset val="238"/>
        <scheme val="minor"/>
      </rPr>
      <t xml:space="preserve">- Dezvoltarea infrastructurii, prin realizarea unui obiectiv cu destinație comert si alimentație publică la domeniul schiabil Rarău </t>
    </r>
    <r>
      <rPr>
        <b/>
        <sz val="12"/>
        <rFont val="Calibri"/>
        <family val="2"/>
        <charset val="238"/>
        <scheme val="minor"/>
      </rPr>
      <t>(2022 - 4.201 lei)</t>
    </r>
  </si>
  <si>
    <t>Servicii bancare POS, terminal self-service, BT - 4 luni</t>
  </si>
  <si>
    <t>Refacere rigola betonata str T. Vladimirescu si alte strazi, camin deznisipator parc dendrologic</t>
  </si>
  <si>
    <t>Servicii de reparații infrastructură sistem de supraveghere videro parc M.Eminescu-I.Creangă</t>
  </si>
  <si>
    <t xml:space="preserve">         </t>
  </si>
  <si>
    <t>Lucrari de captare si dirijare ape pluviale str. Cucului</t>
  </si>
  <si>
    <t>45232130-2</t>
  </si>
  <si>
    <r>
      <t xml:space="preserve">Servicii de </t>
    </r>
    <r>
      <rPr>
        <b/>
        <sz val="12"/>
        <rFont val="Calibri"/>
        <family val="2"/>
        <charset val="238"/>
        <scheme val="minor"/>
      </rPr>
      <t xml:space="preserve">consultanta depunere proiect </t>
    </r>
    <r>
      <rPr>
        <sz val="12"/>
        <rFont val="Calibri"/>
        <family val="2"/>
        <charset val="238"/>
        <scheme val="minor"/>
      </rPr>
      <t>-</t>
    </r>
    <r>
      <rPr>
        <b/>
        <sz val="12"/>
        <rFont val="Calibri"/>
        <family val="2"/>
        <charset val="238"/>
        <scheme val="minor"/>
      </rPr>
      <t xml:space="preserve"> PNNR</t>
    </r>
    <r>
      <rPr>
        <sz val="12"/>
        <rFont val="Calibri"/>
        <family val="2"/>
        <charset val="238"/>
        <scheme val="minor"/>
      </rPr>
      <t xml:space="preserve"> - C5 (Valul renovării) si C10 (Fondul local)</t>
    </r>
  </si>
  <si>
    <r>
      <t xml:space="preserve">Licente Microsoft </t>
    </r>
    <r>
      <rPr>
        <b/>
        <sz val="12"/>
        <rFont val="Calibri"/>
        <family val="2"/>
        <charset val="238"/>
        <scheme val="minor"/>
      </rPr>
      <t>Office 2019</t>
    </r>
  </si>
  <si>
    <t>Rola etichete termice 100x15mm, 2000 et./rola - imprimante POCA SMIS 136121</t>
  </si>
  <si>
    <t>30192800-9</t>
  </si>
  <si>
    <t>Expresor cafea + cana fierbator</t>
  </si>
  <si>
    <t>Dulap metalic de retea rack server de podea 600 x 1000 mm</t>
  </si>
  <si>
    <t>39141300-5</t>
  </si>
  <si>
    <t>38544000-0</t>
  </si>
  <si>
    <t>Analizor pentru detectarea de stupefiante</t>
  </si>
  <si>
    <r>
      <t xml:space="preserve">Servicii de </t>
    </r>
    <r>
      <rPr>
        <b/>
        <sz val="12"/>
        <rFont val="Calibri"/>
        <family val="2"/>
        <charset val="238"/>
        <scheme val="minor"/>
      </rPr>
      <t xml:space="preserve">consultanta depunere proiect </t>
    </r>
    <r>
      <rPr>
        <sz val="12"/>
        <rFont val="Calibri"/>
        <family val="2"/>
        <charset val="238"/>
        <scheme val="minor"/>
      </rPr>
      <t>-</t>
    </r>
    <r>
      <rPr>
        <b/>
        <sz val="12"/>
        <rFont val="Calibri"/>
        <family val="2"/>
        <charset val="238"/>
        <scheme val="minor"/>
      </rPr>
      <t xml:space="preserve"> POIM 2014-2020 - AXA 11 - fotovoltaice</t>
    </r>
  </si>
  <si>
    <t>Amenajament silvic UP I</t>
  </si>
  <si>
    <t>77231000-8</t>
  </si>
  <si>
    <t>Gard (imprejmuire) loc de joacă copii</t>
  </si>
  <si>
    <t>34928200-0</t>
  </si>
  <si>
    <t>OLIMPIADA INTERNAȚIONALĂ DE ASTRONOMIE ȘI STIINTELE SPATIULUI PENTRU JUNIORI - 31 OCT - 7 NOV. 2022</t>
  </si>
  <si>
    <t>Pachet - rucsac personalizat, tricou personalizat , brosuri, medalii de sticlă, agende personalizate, trofee de sticlă, pixuri imprimate, roll up</t>
  </si>
  <si>
    <r>
      <t xml:space="preserve">Relocare garaj Ratrack - </t>
    </r>
    <r>
      <rPr>
        <b/>
        <sz val="12"/>
        <rFont val="Calibri"/>
        <family val="2"/>
        <charset val="238"/>
        <scheme val="minor"/>
      </rPr>
      <t>2022 - 4.202 lei</t>
    </r>
  </si>
  <si>
    <r>
      <rPr>
        <b/>
        <sz val="12"/>
        <rFont val="Calibri"/>
        <family val="2"/>
        <charset val="238"/>
        <scheme val="minor"/>
      </rPr>
      <t xml:space="preserve">Diriginte șantier </t>
    </r>
    <r>
      <rPr>
        <sz val="12"/>
        <rFont val="Calibri"/>
        <family val="2"/>
        <charset val="238"/>
        <scheme val="minor"/>
      </rPr>
      <t xml:space="preserve">- Relocare garaj Ratrack - </t>
    </r>
    <r>
      <rPr>
        <b/>
        <sz val="12"/>
        <rFont val="Calibri"/>
        <family val="2"/>
        <charset val="238"/>
        <scheme val="minor"/>
      </rPr>
      <t>2022 - 840 lei</t>
    </r>
  </si>
  <si>
    <r>
      <rPr>
        <b/>
        <sz val="12"/>
        <rFont val="Calibri"/>
        <family val="2"/>
        <charset val="238"/>
        <scheme val="minor"/>
      </rPr>
      <t>Diriginte de șantier</t>
    </r>
    <r>
      <rPr>
        <sz val="12"/>
        <rFont val="Calibri"/>
        <family val="2"/>
        <charset val="238"/>
        <scheme val="minor"/>
      </rPr>
      <t xml:space="preserve"> - Reabilitare si modernizare sediu Primarie -              </t>
    </r>
    <r>
      <rPr>
        <b/>
        <sz val="12"/>
        <rFont val="Calibri"/>
        <family val="2"/>
        <charset val="238"/>
        <scheme val="minor"/>
      </rPr>
      <t xml:space="preserve">  2022 - 4.201 lei</t>
    </r>
  </si>
  <si>
    <t>79314000-8                           79311100-8</t>
  </si>
  <si>
    <r>
      <t xml:space="preserve">Studiu de fezabilitate, geologic, topografic, etc. - </t>
    </r>
    <r>
      <rPr>
        <b/>
        <sz val="12"/>
        <rFont val="Calibri"/>
        <family val="2"/>
        <charset val="238"/>
        <scheme val="minor"/>
      </rPr>
      <t>POIM 201-2020 - AXA 11 - Fotolvoltaice</t>
    </r>
  </si>
  <si>
    <r>
      <t xml:space="preserve">Proiect tehnic - </t>
    </r>
    <r>
      <rPr>
        <b/>
        <sz val="12"/>
        <rFont val="Calibri"/>
        <family val="2"/>
        <charset val="238"/>
        <scheme val="minor"/>
      </rPr>
      <t>POIM 201-2020 - AXA 11 - Fotolvoltaice</t>
    </r>
  </si>
  <si>
    <r>
      <t xml:space="preserve">Asistenta tehnica proiectant - </t>
    </r>
    <r>
      <rPr>
        <b/>
        <sz val="12"/>
        <rFont val="Calibri"/>
        <family val="2"/>
        <charset val="238"/>
        <scheme val="minor"/>
      </rPr>
      <t>POIM 201-2020 - AXA 11 - Fotolvoltaice</t>
    </r>
  </si>
  <si>
    <r>
      <t xml:space="preserve">Analiza energetica - </t>
    </r>
    <r>
      <rPr>
        <b/>
        <sz val="12"/>
        <rFont val="Calibri"/>
        <family val="2"/>
        <charset val="238"/>
        <scheme val="minor"/>
      </rPr>
      <t>POIM 201-2020 - AXA 11 - Fotolvoltaice</t>
    </r>
  </si>
  <si>
    <t>Iluminat ornamental sarbatori de iarna - montare instalatii</t>
  </si>
  <si>
    <t xml:space="preserve">51110000-6 </t>
  </si>
  <si>
    <t>PARTICIPARE TÂRG TURISM - ROMEXPO - BUCUREȘTI - 9 - 13 NOIEMBRIE 2022</t>
  </si>
  <si>
    <t>Prezentare gastronomica, produse traditionale bucovinene - cozonac, gogosi, placinte bucovinene</t>
  </si>
  <si>
    <t>Materiale de publicitate si promovare - cub luminos</t>
  </si>
  <si>
    <t>15812120-0                      15811400-0</t>
  </si>
  <si>
    <t>Monitor 24 inch</t>
  </si>
  <si>
    <r>
      <rPr>
        <b/>
        <sz val="12"/>
        <rFont val="Calibri"/>
        <family val="2"/>
        <charset val="238"/>
        <scheme val="minor"/>
      </rPr>
      <t>Studiu de fezabilitate</t>
    </r>
    <r>
      <rPr>
        <sz val="12"/>
        <rFont val="Calibri"/>
        <family val="2"/>
        <charset val="238"/>
        <scheme val="minor"/>
      </rPr>
      <t xml:space="preserve"> - Programul privind reducerea emisiilor de gaze cu efect de seră în transporturi, prin promovarea infrastructurii pentru vehiculele de transport rutier nepoluant din punct de vedere energetic - statii de încărcare pentru vehicule electrice in localități (2022 - 4.201,68 lei)</t>
    </r>
  </si>
  <si>
    <r>
      <rPr>
        <b/>
        <sz val="12"/>
        <rFont val="Calibri"/>
        <family val="2"/>
        <charset val="238"/>
        <scheme val="minor"/>
      </rPr>
      <t>Studiu de fezabilitate</t>
    </r>
    <r>
      <rPr>
        <sz val="12"/>
        <rFont val="Calibri"/>
        <family val="2"/>
        <charset val="238"/>
        <scheme val="minor"/>
      </rPr>
      <t xml:space="preserve"> - Mobilitate urbană - autobuze electrice, statii de reincarcare - PNNR Componenta 10 </t>
    </r>
    <r>
      <rPr>
        <b/>
        <sz val="12"/>
        <rFont val="Calibri"/>
        <family val="2"/>
        <charset val="238"/>
        <scheme val="minor"/>
      </rPr>
      <t>(2022 - 1.680,67 lei)</t>
    </r>
  </si>
  <si>
    <t>6 DECEMBRIE - APRINDEREA LUMINILOR DE SARBATORI</t>
  </si>
  <si>
    <t>Montare,demontare scena, sonorizare, lumini, ecran, transmitere live</t>
  </si>
  <si>
    <t>22 DECEMBRIE - VINE, VINE, MOS CRACIUN</t>
  </si>
  <si>
    <t>Sonorizare, lumini, ecran, transmitere live</t>
  </si>
  <si>
    <t>Cosuri cadou conducatori formatii datini si obiceiuri</t>
  </si>
  <si>
    <t>TOTAL 14</t>
  </si>
  <si>
    <t>TOTAL 15</t>
  </si>
  <si>
    <t>Ajutoare sociale in natura -  ghiozdane+pachete alimente</t>
  </si>
  <si>
    <t>Plan Urbanistic Zonal, documentatii urbanism - Aquapark - 117.616 lei, an 2022</t>
  </si>
  <si>
    <t>Plan Urbanistic Zonal pentru zona ”Izvorul Alb” - 33.613 lei, an 2022</t>
  </si>
  <si>
    <t xml:space="preserve"> </t>
  </si>
  <si>
    <t>ACHIZIȚII DIRECTE - REVIZIA 19</t>
  </si>
  <si>
    <t>Nr. 41980 din 13.12.2022</t>
  </si>
  <si>
    <t>26 DECEMBRIE - SARBATORI DE IARNA IN BUCOVINA</t>
  </si>
  <si>
    <t>Catering artisti amatori participanti</t>
  </si>
  <si>
    <t>31 DECEMBRIE - REVELION 2023</t>
  </si>
  <si>
    <t>Sonorizare, lumini, ecran, transmitere live, DJ</t>
  </si>
  <si>
    <t>TOTAL 16</t>
  </si>
  <si>
    <t>Modificat reperul: 80,120,132,188,210,263,303-307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</si>
</sst>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lei&quot;_-;\-* #,##0\ &quot;lei&quot;_-;_-* &quot;-&quot;\ &quot;lei&quot;_-;_-@_-"/>
    <numFmt numFmtId="164" formatCode="#,##0_ ;\-#,##0\ "/>
    <numFmt numFmtId="165" formatCode="_-* #,##0\ _l_e_i_-;\-* #,##0\ _l_e_i_-;_-* &quot;-&quot;\ _l_e_i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sz val="12"/>
      <name val="Arial"/>
      <family val="2"/>
    </font>
    <font>
      <sz val="12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name val="Calibri"/>
      <family val="2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53">
    <xf numFmtId="0" fontId="0" fillId="0" borderId="0" xfId="0"/>
    <xf numFmtId="0" fontId="12" fillId="0" borderId="9" xfId="1" applyFont="1" applyBorder="1" applyAlignment="1">
      <alignment horizontal="center" vertical="center" wrapText="1"/>
    </xf>
    <xf numFmtId="14" fontId="12" fillId="0" borderId="3" xfId="1" applyNumberFormat="1" applyFont="1" applyBorder="1" applyAlignment="1">
      <alignment horizontal="center" vertical="center" wrapText="1"/>
    </xf>
    <xf numFmtId="14" fontId="12" fillId="0" borderId="10" xfId="1" applyNumberFormat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horizontal="center" vertical="center" wrapText="1"/>
    </xf>
    <xf numFmtId="14" fontId="12" fillId="0" borderId="13" xfId="1" applyNumberFormat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15" xfId="1" applyFont="1" applyBorder="1" applyAlignment="1">
      <alignment horizontal="left" vertical="center" wrapText="1"/>
    </xf>
    <xf numFmtId="0" fontId="12" fillId="0" borderId="15" xfId="1" applyFont="1" applyBorder="1" applyAlignment="1">
      <alignment horizontal="center" vertical="center" wrapText="1"/>
    </xf>
    <xf numFmtId="14" fontId="12" fillId="0" borderId="15" xfId="1" applyNumberFormat="1" applyFont="1" applyBorder="1" applyAlignment="1">
      <alignment horizontal="center" vertical="center" wrapText="1"/>
    </xf>
    <xf numFmtId="14" fontId="12" fillId="0" borderId="16" xfId="1" applyNumberFormat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center" vertical="center" wrapText="1"/>
    </xf>
    <xf numFmtId="14" fontId="12" fillId="0" borderId="18" xfId="1" applyNumberFormat="1" applyFont="1" applyBorder="1" applyAlignment="1">
      <alignment horizontal="center" vertical="center" wrapText="1"/>
    </xf>
    <xf numFmtId="14" fontId="12" fillId="0" borderId="19" xfId="1" applyNumberFormat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 wrapText="1"/>
    </xf>
    <xf numFmtId="14" fontId="12" fillId="0" borderId="9" xfId="1" applyNumberFormat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14" fontId="12" fillId="0" borderId="8" xfId="1" applyNumberFormat="1" applyFont="1" applyBorder="1" applyAlignment="1">
      <alignment horizontal="center" vertical="center" wrapText="1"/>
    </xf>
    <xf numFmtId="14" fontId="12" fillId="0" borderId="20" xfId="1" applyNumberFormat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4" fontId="12" fillId="0" borderId="4" xfId="1" applyNumberFormat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2" fillId="0" borderId="12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3" fontId="12" fillId="0" borderId="18" xfId="1" applyNumberFormat="1" applyFont="1" applyBorder="1" applyAlignment="1">
      <alignment horizontal="right" vertical="center" wrapText="1"/>
    </xf>
    <xf numFmtId="3" fontId="12" fillId="0" borderId="12" xfId="1" applyNumberFormat="1" applyFont="1" applyBorder="1" applyAlignment="1">
      <alignment horizontal="right" vertical="center" wrapText="1"/>
    </xf>
    <xf numFmtId="0" fontId="12" fillId="0" borderId="8" xfId="1" applyFont="1" applyBorder="1" applyAlignment="1">
      <alignment vertical="center" wrapText="1"/>
    </xf>
    <xf numFmtId="3" fontId="12" fillId="0" borderId="8" xfId="1" applyNumberFormat="1" applyFont="1" applyBorder="1" applyAlignment="1">
      <alignment horizontal="right" vertical="center" wrapText="1"/>
    </xf>
    <xf numFmtId="165" fontId="12" fillId="0" borderId="18" xfId="1" applyNumberFormat="1" applyFont="1" applyBorder="1" applyAlignment="1">
      <alignment horizontal="right" vertical="center" wrapText="1"/>
    </xf>
    <xf numFmtId="164" fontId="12" fillId="0" borderId="12" xfId="1" applyNumberFormat="1" applyFont="1" applyBorder="1" applyAlignment="1">
      <alignment horizontal="right" vertical="center" wrapText="1"/>
    </xf>
    <xf numFmtId="0" fontId="13" fillId="0" borderId="22" xfId="1" applyFont="1" applyBorder="1" applyAlignment="1">
      <alignment horizontal="center" vertical="center" wrapText="1"/>
    </xf>
    <xf numFmtId="164" fontId="12" fillId="0" borderId="18" xfId="1" applyNumberFormat="1" applyFont="1" applyBorder="1" applyAlignment="1">
      <alignment horizontal="right" vertical="center" wrapText="1"/>
    </xf>
    <xf numFmtId="0" fontId="18" fillId="0" borderId="12" xfId="1" applyFont="1" applyBorder="1" applyAlignment="1">
      <alignment horizontal="left" vertical="center" wrapText="1"/>
    </xf>
    <xf numFmtId="165" fontId="12" fillId="0" borderId="12" xfId="1" applyNumberFormat="1" applyFont="1" applyBorder="1" applyAlignment="1">
      <alignment horizontal="right" vertical="center" wrapText="1"/>
    </xf>
    <xf numFmtId="165" fontId="12" fillId="0" borderId="8" xfId="1" applyNumberFormat="1" applyFont="1" applyBorder="1" applyAlignment="1">
      <alignment horizontal="right" vertical="center" wrapText="1"/>
    </xf>
    <xf numFmtId="0" fontId="16" fillId="0" borderId="21" xfId="1" applyFont="1" applyBorder="1" applyAlignment="1">
      <alignment horizontal="center" vertical="center" wrapText="1"/>
    </xf>
    <xf numFmtId="3" fontId="12" fillId="0" borderId="18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3" fontId="12" fillId="0" borderId="9" xfId="1" applyNumberFormat="1" applyFont="1" applyBorder="1" applyAlignment="1">
      <alignment horizontal="righ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165" fontId="12" fillId="0" borderId="15" xfId="1" applyNumberFormat="1" applyFont="1" applyBorder="1" applyAlignment="1">
      <alignment horizontal="right" vertical="center" wrapText="1"/>
    </xf>
    <xf numFmtId="0" fontId="12" fillId="0" borderId="18" xfId="1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 wrapText="1"/>
    </xf>
    <xf numFmtId="3" fontId="12" fillId="0" borderId="15" xfId="1" applyNumberFormat="1" applyFont="1" applyBorder="1" applyAlignment="1">
      <alignment horizontal="right" vertical="center" wrapText="1"/>
    </xf>
    <xf numFmtId="0" fontId="12" fillId="0" borderId="14" xfId="1" applyFont="1" applyBorder="1" applyAlignment="1">
      <alignment horizontal="center" vertical="center" wrapText="1"/>
    </xf>
    <xf numFmtId="14" fontId="12" fillId="0" borderId="18" xfId="0" applyNumberFormat="1" applyFont="1" applyBorder="1" applyAlignment="1">
      <alignment horizontal="center" vertical="center" wrapText="1"/>
    </xf>
    <xf numFmtId="14" fontId="12" fillId="0" borderId="1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5" xfId="1" applyFont="1" applyBorder="1" applyAlignment="1">
      <alignment vertical="center" wrapText="1"/>
    </xf>
    <xf numFmtId="165" fontId="12" fillId="0" borderId="9" xfId="1" applyNumberFormat="1" applyFont="1" applyBorder="1" applyAlignment="1">
      <alignment horizontal="right" vertical="center" wrapText="1"/>
    </xf>
    <xf numFmtId="0" fontId="21" fillId="0" borderId="18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/>
    </xf>
    <xf numFmtId="0" fontId="21" fillId="0" borderId="15" xfId="1" applyFont="1" applyBorder="1" applyAlignment="1">
      <alignment horizontal="left" vertical="center" wrapText="1"/>
    </xf>
    <xf numFmtId="0" fontId="21" fillId="0" borderId="15" xfId="1" applyFont="1" applyBorder="1" applyAlignment="1">
      <alignment horizontal="center" vertical="center" wrapText="1"/>
    </xf>
    <xf numFmtId="0" fontId="23" fillId="0" borderId="0" xfId="0" applyFont="1"/>
    <xf numFmtId="0" fontId="21" fillId="0" borderId="12" xfId="1" applyFont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14" fontId="12" fillId="0" borderId="16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12" fillId="0" borderId="20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14" fontId="12" fillId="0" borderId="40" xfId="0" applyNumberFormat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14" fontId="11" fillId="0" borderId="30" xfId="1" applyNumberFormat="1" applyFont="1" applyBorder="1" applyAlignment="1">
      <alignment horizontal="center" vertical="center" wrapText="1"/>
    </xf>
    <xf numFmtId="14" fontId="11" fillId="0" borderId="31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4" fontId="11" fillId="0" borderId="6" xfId="1" applyNumberFormat="1" applyFont="1" applyBorder="1" applyAlignment="1">
      <alignment horizontal="center" vertical="center" wrapText="1"/>
    </xf>
    <xf numFmtId="14" fontId="11" fillId="0" borderId="7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center" vertical="center" wrapText="1"/>
    </xf>
    <xf numFmtId="14" fontId="11" fillId="0" borderId="22" xfId="1" applyNumberFormat="1" applyFont="1" applyBorder="1" applyAlignment="1">
      <alignment horizontal="center" vertical="center" wrapText="1"/>
    </xf>
    <xf numFmtId="14" fontId="11" fillId="0" borderId="40" xfId="1" applyNumberFormat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14" fontId="11" fillId="0" borderId="24" xfId="1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right" vertical="center" wrapText="1"/>
    </xf>
    <xf numFmtId="3" fontId="12" fillId="0" borderId="26" xfId="1" applyNumberFormat="1" applyFont="1" applyBorder="1" applyAlignment="1">
      <alignment horizontal="right" vertical="center" wrapText="1"/>
    </xf>
    <xf numFmtId="14" fontId="12" fillId="0" borderId="26" xfId="1" applyNumberFormat="1" applyFont="1" applyBorder="1" applyAlignment="1">
      <alignment horizontal="center" vertical="center" wrapText="1"/>
    </xf>
    <xf numFmtId="14" fontId="12" fillId="0" borderId="27" xfId="1" applyNumberFormat="1" applyFont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0" borderId="26" xfId="1" applyFont="1" applyBorder="1" applyAlignment="1">
      <alignment vertical="center" wrapText="1"/>
    </xf>
    <xf numFmtId="0" fontId="18" fillId="0" borderId="18" xfId="1" applyFont="1" applyBorder="1" applyAlignment="1">
      <alignment horizontal="left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26" fillId="0" borderId="44" xfId="0" applyFont="1" applyBorder="1" applyAlignment="1">
      <alignment vertical="center" wrapText="1"/>
    </xf>
    <xf numFmtId="0" fontId="26" fillId="0" borderId="46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" fontId="23" fillId="0" borderId="0" xfId="0" applyNumberFormat="1" applyFont="1"/>
    <xf numFmtId="4" fontId="25" fillId="0" borderId="0" xfId="0" applyNumberFormat="1" applyFont="1"/>
    <xf numFmtId="4" fontId="23" fillId="0" borderId="0" xfId="0" applyNumberFormat="1" applyFont="1" applyAlignment="1">
      <alignment vertical="center"/>
    </xf>
    <xf numFmtId="3" fontId="27" fillId="0" borderId="48" xfId="0" applyNumberFormat="1" applyFont="1" applyBorder="1" applyAlignment="1">
      <alignment horizontal="right" vertical="center" wrapText="1"/>
    </xf>
    <xf numFmtId="0" fontId="27" fillId="0" borderId="49" xfId="0" applyFont="1" applyBorder="1" applyAlignment="1">
      <alignment horizontal="right" vertical="center" wrapText="1"/>
    </xf>
    <xf numFmtId="4" fontId="27" fillId="0" borderId="50" xfId="0" applyNumberFormat="1" applyFont="1" applyBorder="1" applyAlignment="1">
      <alignment horizontal="righ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0" fontId="27" fillId="0" borderId="52" xfId="0" applyFont="1" applyBorder="1" applyAlignment="1">
      <alignment horizontal="right" vertical="center" wrapText="1"/>
    </xf>
    <xf numFmtId="4" fontId="27" fillId="0" borderId="53" xfId="0" applyNumberFormat="1" applyFont="1" applyBorder="1" applyAlignment="1">
      <alignment horizontal="right" vertical="center" wrapText="1"/>
    </xf>
    <xf numFmtId="0" fontId="27" fillId="0" borderId="51" xfId="0" applyFont="1" applyBorder="1" applyAlignment="1">
      <alignment horizontal="right" vertical="center" wrapText="1"/>
    </xf>
    <xf numFmtId="0" fontId="27" fillId="0" borderId="54" xfId="0" applyFont="1" applyBorder="1" applyAlignment="1">
      <alignment horizontal="right" vertical="center" wrapText="1"/>
    </xf>
    <xf numFmtId="0" fontId="27" fillId="0" borderId="55" xfId="0" applyFont="1" applyBorder="1" applyAlignment="1">
      <alignment horizontal="right" vertical="center" wrapText="1"/>
    </xf>
    <xf numFmtId="4" fontId="27" fillId="0" borderId="56" xfId="0" applyNumberFormat="1" applyFont="1" applyBorder="1" applyAlignment="1">
      <alignment horizontal="right" vertical="center" wrapText="1"/>
    </xf>
    <xf numFmtId="4" fontId="24" fillId="0" borderId="0" xfId="0" applyNumberFormat="1" applyFont="1" applyAlignment="1">
      <alignment horizontal="right"/>
    </xf>
    <xf numFmtId="0" fontId="12" fillId="2" borderId="35" xfId="1" applyFont="1" applyFill="1" applyBorder="1" applyAlignment="1">
      <alignment horizontal="center" vertical="center" wrapText="1"/>
    </xf>
    <xf numFmtId="0" fontId="21" fillId="0" borderId="9" xfId="1" applyFont="1" applyBorder="1" applyAlignment="1">
      <alignment horizontal="left" vertical="center" wrapText="1"/>
    </xf>
    <xf numFmtId="0" fontId="21" fillId="0" borderId="9" xfId="1" applyFont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0" borderId="18" xfId="1" applyFont="1" applyBorder="1" applyAlignment="1">
      <alignment horizontal="right" vertical="center" wrapText="1"/>
    </xf>
    <xf numFmtId="0" fontId="12" fillId="0" borderId="9" xfId="1" applyFont="1" applyBorder="1" applyAlignment="1">
      <alignment vertical="center" wrapText="1"/>
    </xf>
    <xf numFmtId="0" fontId="28" fillId="0" borderId="9" xfId="1" applyFont="1" applyBorder="1" applyAlignment="1">
      <alignment horizontal="left" vertical="center" wrapText="1"/>
    </xf>
    <xf numFmtId="0" fontId="26" fillId="0" borderId="9" xfId="1" applyFont="1" applyBorder="1" applyAlignment="1">
      <alignment horizontal="center" vertical="center" wrapText="1"/>
    </xf>
    <xf numFmtId="3" fontId="26" fillId="0" borderId="18" xfId="1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3" fontId="21" fillId="0" borderId="18" xfId="1" applyNumberFormat="1" applyFont="1" applyBorder="1" applyAlignment="1">
      <alignment horizontal="right" vertical="center" wrapText="1"/>
    </xf>
    <xf numFmtId="3" fontId="12" fillId="0" borderId="9" xfId="1" applyNumberFormat="1" applyFont="1" applyBorder="1" applyAlignment="1">
      <alignment horizontal="center" vertical="center" wrapText="1"/>
    </xf>
    <xf numFmtId="3" fontId="12" fillId="0" borderId="12" xfId="1" applyNumberFormat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3" fontId="14" fillId="0" borderId="22" xfId="1" applyNumberFormat="1" applyFont="1" applyBorder="1" applyAlignment="1">
      <alignment vertical="center" wrapText="1"/>
    </xf>
    <xf numFmtId="0" fontId="13" fillId="0" borderId="6" xfId="1" applyFont="1" applyBorder="1" applyAlignment="1">
      <alignment vertical="center" wrapText="1"/>
    </xf>
    <xf numFmtId="0" fontId="13" fillId="0" borderId="7" xfId="1" applyFont="1" applyBorder="1" applyAlignment="1">
      <alignment vertical="center" wrapText="1"/>
    </xf>
    <xf numFmtId="0" fontId="13" fillId="0" borderId="39" xfId="1" applyFont="1" applyBorder="1" applyAlignment="1">
      <alignment vertical="center" wrapText="1"/>
    </xf>
    <xf numFmtId="0" fontId="13" fillId="0" borderId="32" xfId="1" applyFont="1" applyBorder="1" applyAlignment="1">
      <alignment vertical="center" wrapText="1"/>
    </xf>
    <xf numFmtId="0" fontId="12" fillId="0" borderId="37" xfId="1" applyFont="1" applyBorder="1" applyAlignment="1">
      <alignment horizontal="center" vertical="center" wrapText="1"/>
    </xf>
    <xf numFmtId="3" fontId="12" fillId="0" borderId="8" xfId="1" applyNumberFormat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3" fontId="4" fillId="0" borderId="22" xfId="1" applyNumberFormat="1" applyFont="1" applyBorder="1" applyAlignment="1">
      <alignment vertical="center" wrapText="1"/>
    </xf>
    <xf numFmtId="3" fontId="2" fillId="0" borderId="22" xfId="1" applyNumberFormat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3" fontId="12" fillId="0" borderId="15" xfId="1" applyNumberFormat="1" applyFont="1" applyBorder="1" applyAlignment="1">
      <alignment horizontal="center" vertical="center" wrapText="1"/>
    </xf>
    <xf numFmtId="0" fontId="12" fillId="0" borderId="11" xfId="1" applyFont="1" applyBorder="1" applyAlignment="1">
      <alignment vertical="center" wrapText="1"/>
    </xf>
    <xf numFmtId="0" fontId="12" fillId="0" borderId="25" xfId="1" applyFont="1" applyBorder="1" applyAlignment="1">
      <alignment vertical="center" wrapText="1"/>
    </xf>
    <xf numFmtId="0" fontId="12" fillId="0" borderId="17" xfId="1" applyFont="1" applyBorder="1" applyAlignment="1">
      <alignment vertical="center" wrapText="1"/>
    </xf>
    <xf numFmtId="0" fontId="18" fillId="0" borderId="18" xfId="1" applyFont="1" applyBorder="1" applyAlignment="1">
      <alignment vertical="center" wrapText="1"/>
    </xf>
    <xf numFmtId="3" fontId="12" fillId="0" borderId="18" xfId="1" applyNumberFormat="1" applyFont="1" applyBorder="1" applyAlignment="1">
      <alignment vertical="center" wrapText="1"/>
    </xf>
    <xf numFmtId="0" fontId="18" fillId="0" borderId="9" xfId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center" wrapText="1"/>
    </xf>
    <xf numFmtId="0" fontId="12" fillId="0" borderId="14" xfId="1" applyFont="1" applyBorder="1" applyAlignment="1">
      <alignment vertical="center" wrapText="1"/>
    </xf>
    <xf numFmtId="3" fontId="4" fillId="0" borderId="30" xfId="1" applyNumberFormat="1" applyFont="1" applyBorder="1" applyAlignment="1">
      <alignment horizontal="right" vertical="center" wrapText="1"/>
    </xf>
    <xf numFmtId="3" fontId="3" fillId="0" borderId="30" xfId="1" applyNumberFormat="1" applyFont="1" applyBorder="1" applyAlignment="1">
      <alignment horizontal="center" vertical="center" wrapText="1"/>
    </xf>
    <xf numFmtId="3" fontId="21" fillId="0" borderId="12" xfId="1" applyNumberFormat="1" applyFont="1" applyBorder="1" applyAlignment="1">
      <alignment horizontal="right" vertical="center" wrapText="1"/>
    </xf>
    <xf numFmtId="3" fontId="21" fillId="0" borderId="15" xfId="1" applyNumberFormat="1" applyFont="1" applyBorder="1" applyAlignment="1">
      <alignment horizontal="right" vertical="center" wrapText="1"/>
    </xf>
    <xf numFmtId="3" fontId="4" fillId="0" borderId="22" xfId="1" applyNumberFormat="1" applyFont="1" applyBorder="1" applyAlignment="1">
      <alignment horizontal="right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12" fillId="0" borderId="3" xfId="1" applyNumberFormat="1" applyFont="1" applyBorder="1" applyAlignment="1">
      <alignment horizontal="right" vertical="center" wrapText="1"/>
    </xf>
    <xf numFmtId="3" fontId="3" fillId="0" borderId="22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12" fillId="0" borderId="26" xfId="1" applyNumberFormat="1" applyFont="1" applyBorder="1" applyAlignment="1">
      <alignment horizontal="center" vertical="center" wrapText="1"/>
    </xf>
    <xf numFmtId="3" fontId="12" fillId="0" borderId="2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1" fillId="0" borderId="32" xfId="1" applyFont="1" applyBorder="1" applyAlignment="1">
      <alignment vertical="center" wrapText="1"/>
    </xf>
    <xf numFmtId="0" fontId="11" fillId="0" borderId="39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3" fontId="12" fillId="0" borderId="9" xfId="1" applyNumberFormat="1" applyFont="1" applyBorder="1" applyAlignment="1">
      <alignment vertical="center" wrapText="1"/>
    </xf>
    <xf numFmtId="3" fontId="12" fillId="0" borderId="15" xfId="1" applyNumberFormat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vertical="center" wrapText="1"/>
    </xf>
    <xf numFmtId="0" fontId="11" fillId="0" borderId="41" xfId="1" applyFont="1" applyBorder="1" applyAlignment="1">
      <alignment vertical="center" wrapText="1"/>
    </xf>
    <xf numFmtId="0" fontId="11" fillId="0" borderId="42" xfId="1" applyFont="1" applyBorder="1" applyAlignment="1">
      <alignment vertical="center" wrapText="1"/>
    </xf>
    <xf numFmtId="0" fontId="11" fillId="0" borderId="36" xfId="1" applyFont="1" applyBorder="1" applyAlignment="1">
      <alignment vertical="center" wrapText="1"/>
    </xf>
    <xf numFmtId="3" fontId="2" fillId="0" borderId="22" xfId="1" applyNumberFormat="1" applyFont="1" applyBorder="1" applyAlignment="1">
      <alignment horizontal="right" vertical="center" wrapText="1"/>
    </xf>
    <xf numFmtId="3" fontId="2" fillId="0" borderId="2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8" fillId="0" borderId="12" xfId="1" applyFont="1" applyBorder="1" applyAlignment="1">
      <alignment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right" vertical="center" wrapText="1"/>
    </xf>
    <xf numFmtId="3" fontId="15" fillId="0" borderId="22" xfId="1" applyNumberFormat="1" applyFont="1" applyBorder="1" applyAlignment="1">
      <alignment vertical="center" wrapText="1"/>
    </xf>
    <xf numFmtId="14" fontId="12" fillId="0" borderId="28" xfId="1" applyNumberFormat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3" fontId="14" fillId="0" borderId="6" xfId="1" applyNumberFormat="1" applyFont="1" applyBorder="1" applyAlignment="1">
      <alignment vertical="center" wrapText="1"/>
    </xf>
    <xf numFmtId="3" fontId="12" fillId="0" borderId="26" xfId="0" applyNumberFormat="1" applyFont="1" applyBorder="1" applyAlignment="1">
      <alignment horizontal="right" vertical="center" wrapText="1"/>
    </xf>
    <xf numFmtId="14" fontId="12" fillId="0" borderId="26" xfId="0" applyNumberFormat="1" applyFont="1" applyBorder="1" applyAlignment="1">
      <alignment horizontal="center" vertical="center" wrapText="1"/>
    </xf>
    <xf numFmtId="14" fontId="12" fillId="0" borderId="27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28" fillId="0" borderId="0" xfId="1" applyFont="1" applyAlignment="1">
      <alignment horizontal="center" vertical="center"/>
    </xf>
    <xf numFmtId="3" fontId="12" fillId="0" borderId="30" xfId="0" applyNumberFormat="1" applyFont="1" applyBorder="1" applyAlignment="1">
      <alignment horizontal="right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3" fontId="15" fillId="0" borderId="22" xfId="0" applyNumberFormat="1" applyFont="1" applyBorder="1" applyAlignment="1">
      <alignment vertical="center" wrapText="1"/>
    </xf>
    <xf numFmtId="3" fontId="14" fillId="0" borderId="22" xfId="0" applyNumberFormat="1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36" xfId="1" applyFont="1" applyBorder="1" applyAlignment="1">
      <alignment vertical="center" wrapText="1"/>
    </xf>
    <xf numFmtId="3" fontId="14" fillId="0" borderId="30" xfId="1" applyNumberFormat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3" fillId="0" borderId="24" xfId="1" applyFont="1" applyBorder="1" applyAlignment="1">
      <alignment vertical="center" wrapText="1"/>
    </xf>
    <xf numFmtId="0" fontId="20" fillId="0" borderId="17" xfId="1" applyFont="1" applyBorder="1" applyAlignment="1">
      <alignment horizontal="center" vertical="center" wrapText="1"/>
    </xf>
    <xf numFmtId="14" fontId="12" fillId="0" borderId="34" xfId="1" applyNumberFormat="1" applyFont="1" applyBorder="1" applyAlignment="1">
      <alignment horizontal="center" vertical="center" wrapText="1"/>
    </xf>
    <xf numFmtId="0" fontId="13" fillId="0" borderId="22" xfId="1" applyFont="1" applyBorder="1" applyAlignment="1">
      <alignment vertical="center" wrapText="1"/>
    </xf>
    <xf numFmtId="3" fontId="14" fillId="0" borderId="22" xfId="1" applyNumberFormat="1" applyFont="1" applyBorder="1" applyAlignment="1">
      <alignment horizontal="right" vertical="center" wrapText="1"/>
    </xf>
    <xf numFmtId="0" fontId="13" fillId="0" borderId="40" xfId="1" applyFont="1" applyBorder="1" applyAlignment="1">
      <alignment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3" fontId="26" fillId="0" borderId="18" xfId="0" applyNumberFormat="1" applyFont="1" applyBorder="1" applyAlignment="1">
      <alignment horizontal="right" vertical="center" wrapText="1"/>
    </xf>
    <xf numFmtId="0" fontId="26" fillId="0" borderId="9" xfId="0" applyFont="1" applyBorder="1" applyAlignment="1">
      <alignment horizontal="center" vertical="center" wrapText="1"/>
    </xf>
    <xf numFmtId="14" fontId="26" fillId="0" borderId="9" xfId="0" applyNumberFormat="1" applyFont="1" applyBorder="1" applyAlignment="1">
      <alignment horizontal="center" vertical="center" wrapText="1"/>
    </xf>
    <xf numFmtId="14" fontId="26" fillId="0" borderId="1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5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 vertical="center" wrapText="1"/>
    </xf>
    <xf numFmtId="0" fontId="12" fillId="0" borderId="39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3" fontId="18" fillId="0" borderId="30" xfId="0" applyNumberFormat="1" applyFont="1" applyBorder="1" applyAlignment="1">
      <alignment horizontal="right" vertical="center" wrapText="1"/>
    </xf>
    <xf numFmtId="0" fontId="7" fillId="0" borderId="38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4" fontId="4" fillId="0" borderId="0" xfId="1" applyNumberFormat="1" applyFont="1" applyAlignment="1">
      <alignment vertical="center"/>
    </xf>
    <xf numFmtId="4" fontId="14" fillId="0" borderId="22" xfId="1" applyNumberFormat="1" applyFont="1" applyBorder="1" applyAlignment="1">
      <alignment vertical="center" wrapText="1"/>
    </xf>
    <xf numFmtId="3" fontId="14" fillId="0" borderId="39" xfId="1" applyNumberFormat="1" applyFont="1" applyBorder="1" applyAlignment="1">
      <alignment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4" fontId="17" fillId="0" borderId="0" xfId="1" applyNumberFormat="1" applyFont="1" applyAlignment="1">
      <alignment vertical="center"/>
    </xf>
    <xf numFmtId="4" fontId="22" fillId="0" borderId="0" xfId="1" applyNumberFormat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3" fontId="14" fillId="0" borderId="0" xfId="1" applyNumberFormat="1" applyFont="1" applyAlignment="1">
      <alignment horizontal="right" vertical="center"/>
    </xf>
    <xf numFmtId="3" fontId="14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4" fillId="0" borderId="22" xfId="0" applyNumberFormat="1" applyFont="1" applyBorder="1" applyAlignment="1">
      <alignment horizontal="right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164" fontId="20" fillId="0" borderId="12" xfId="0" applyNumberFormat="1" applyFont="1" applyBorder="1" applyAlignment="1">
      <alignment horizontal="right" vertical="center" wrapText="1"/>
    </xf>
    <xf numFmtId="0" fontId="19" fillId="0" borderId="18" xfId="1" applyFont="1" applyBorder="1" applyAlignment="1">
      <alignment horizontal="center" vertical="center" wrapText="1"/>
    </xf>
    <xf numFmtId="3" fontId="12" fillId="0" borderId="26" xfId="0" applyNumberFormat="1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0" fontId="26" fillId="0" borderId="26" xfId="0" applyFont="1" applyBorder="1" applyAlignment="1">
      <alignment vertical="center" wrapText="1"/>
    </xf>
    <xf numFmtId="0" fontId="26" fillId="0" borderId="26" xfId="0" applyFont="1" applyBorder="1" applyAlignment="1">
      <alignment horizontal="center" vertical="center" wrapText="1"/>
    </xf>
    <xf numFmtId="42" fontId="12" fillId="0" borderId="9" xfId="0" applyNumberFormat="1" applyFont="1" applyBorder="1" applyAlignment="1">
      <alignment horizontal="right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5" fillId="0" borderId="5" xfId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 xr:uid="{89F90C80-CFFE-4E5A-BD95-0B20B438DD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5B00-FC6E-4B9D-9786-61081089E0A8}">
  <dimension ref="A1:IV424"/>
  <sheetViews>
    <sheetView tabSelected="1" zoomScaleNormal="100" zoomScaleSheetLayoutView="100" workbookViewId="0"/>
  </sheetViews>
  <sheetFormatPr defaultRowHeight="15" x14ac:dyDescent="0.25"/>
  <cols>
    <col min="1" max="1" width="4.140625" style="229" customWidth="1"/>
    <col min="2" max="2" width="70.28515625" style="229" customWidth="1"/>
    <col min="3" max="3" width="14.42578125" style="229" customWidth="1"/>
    <col min="4" max="6" width="12.5703125" style="229" customWidth="1"/>
    <col min="7" max="7" width="13.28515625" style="229" customWidth="1"/>
    <col min="8" max="8" width="15.7109375" style="229" customWidth="1"/>
    <col min="9" max="9" width="10.85546875" style="229" bestFit="1" customWidth="1"/>
    <col min="10" max="10" width="12.7109375" style="229" bestFit="1" customWidth="1"/>
    <col min="11" max="165" width="9.140625" style="229"/>
    <col min="166" max="166" width="4.140625" style="229" customWidth="1"/>
    <col min="167" max="167" width="40.28515625" style="229" customWidth="1"/>
    <col min="168" max="169" width="12.140625" style="229" customWidth="1"/>
    <col min="170" max="170" width="14.28515625" style="229" customWidth="1"/>
    <col min="171" max="171" width="11.85546875" style="229" customWidth="1"/>
    <col min="172" max="172" width="11.28515625" style="229" customWidth="1"/>
    <col min="173" max="173" width="8.7109375" style="229" customWidth="1"/>
    <col min="174" max="174" width="11.42578125" style="229" customWidth="1"/>
    <col min="175" max="175" width="12.140625" style="229" customWidth="1"/>
    <col min="176" max="176" width="13.85546875" style="229" customWidth="1"/>
    <col min="177" max="421" width="9.140625" style="229"/>
    <col min="422" max="422" width="4.140625" style="229" customWidth="1"/>
    <col min="423" max="423" width="40.28515625" style="229" customWidth="1"/>
    <col min="424" max="425" width="12.140625" style="229" customWidth="1"/>
    <col min="426" max="426" width="14.28515625" style="229" customWidth="1"/>
    <col min="427" max="427" width="11.85546875" style="229" customWidth="1"/>
    <col min="428" max="428" width="11.28515625" style="229" customWidth="1"/>
    <col min="429" max="429" width="8.7109375" style="229" customWidth="1"/>
    <col min="430" max="430" width="11.42578125" style="229" customWidth="1"/>
    <col min="431" max="431" width="12.140625" style="229" customWidth="1"/>
    <col min="432" max="432" width="13.85546875" style="229" customWidth="1"/>
    <col min="433" max="677" width="9.140625" style="229"/>
    <col min="678" max="678" width="4.140625" style="229" customWidth="1"/>
    <col min="679" max="679" width="40.28515625" style="229" customWidth="1"/>
    <col min="680" max="681" width="12.140625" style="229" customWidth="1"/>
    <col min="682" max="682" width="14.28515625" style="229" customWidth="1"/>
    <col min="683" max="683" width="11.85546875" style="229" customWidth="1"/>
    <col min="684" max="684" width="11.28515625" style="229" customWidth="1"/>
    <col min="685" max="685" width="8.7109375" style="229" customWidth="1"/>
    <col min="686" max="686" width="11.42578125" style="229" customWidth="1"/>
    <col min="687" max="687" width="12.140625" style="229" customWidth="1"/>
    <col min="688" max="688" width="13.85546875" style="229" customWidth="1"/>
    <col min="689" max="933" width="9.140625" style="229"/>
    <col min="934" max="934" width="4.140625" style="229" customWidth="1"/>
    <col min="935" max="935" width="40.28515625" style="229" customWidth="1"/>
    <col min="936" max="937" width="12.140625" style="229" customWidth="1"/>
    <col min="938" max="938" width="14.28515625" style="229" customWidth="1"/>
    <col min="939" max="939" width="11.85546875" style="229" customWidth="1"/>
    <col min="940" max="940" width="11.28515625" style="229" customWidth="1"/>
    <col min="941" max="941" width="8.7109375" style="229" customWidth="1"/>
    <col min="942" max="942" width="11.42578125" style="229" customWidth="1"/>
    <col min="943" max="943" width="12.140625" style="229" customWidth="1"/>
    <col min="944" max="944" width="13.85546875" style="229" customWidth="1"/>
    <col min="945" max="1189" width="9.140625" style="229"/>
    <col min="1190" max="1190" width="4.140625" style="229" customWidth="1"/>
    <col min="1191" max="1191" width="40.28515625" style="229" customWidth="1"/>
    <col min="1192" max="1193" width="12.140625" style="229" customWidth="1"/>
    <col min="1194" max="1194" width="14.28515625" style="229" customWidth="1"/>
    <col min="1195" max="1195" width="11.85546875" style="229" customWidth="1"/>
    <col min="1196" max="1196" width="11.28515625" style="229" customWidth="1"/>
    <col min="1197" max="1197" width="8.7109375" style="229" customWidth="1"/>
    <col min="1198" max="1198" width="11.42578125" style="229" customWidth="1"/>
    <col min="1199" max="1199" width="12.140625" style="229" customWidth="1"/>
    <col min="1200" max="1200" width="13.85546875" style="229" customWidth="1"/>
    <col min="1201" max="1445" width="9.140625" style="229"/>
    <col min="1446" max="1446" width="4.140625" style="229" customWidth="1"/>
    <col min="1447" max="1447" width="40.28515625" style="229" customWidth="1"/>
    <col min="1448" max="1449" width="12.140625" style="229" customWidth="1"/>
    <col min="1450" max="1450" width="14.28515625" style="229" customWidth="1"/>
    <col min="1451" max="1451" width="11.85546875" style="229" customWidth="1"/>
    <col min="1452" max="1452" width="11.28515625" style="229" customWidth="1"/>
    <col min="1453" max="1453" width="8.7109375" style="229" customWidth="1"/>
    <col min="1454" max="1454" width="11.42578125" style="229" customWidth="1"/>
    <col min="1455" max="1455" width="12.140625" style="229" customWidth="1"/>
    <col min="1456" max="1456" width="13.85546875" style="229" customWidth="1"/>
    <col min="1457" max="1701" width="9.140625" style="229"/>
    <col min="1702" max="1702" width="4.140625" style="229" customWidth="1"/>
    <col min="1703" max="1703" width="40.28515625" style="229" customWidth="1"/>
    <col min="1704" max="1705" width="12.140625" style="229" customWidth="1"/>
    <col min="1706" max="1706" width="14.28515625" style="229" customWidth="1"/>
    <col min="1707" max="1707" width="11.85546875" style="229" customWidth="1"/>
    <col min="1708" max="1708" width="11.28515625" style="229" customWidth="1"/>
    <col min="1709" max="1709" width="8.7109375" style="229" customWidth="1"/>
    <col min="1710" max="1710" width="11.42578125" style="229" customWidth="1"/>
    <col min="1711" max="1711" width="12.140625" style="229" customWidth="1"/>
    <col min="1712" max="1712" width="13.85546875" style="229" customWidth="1"/>
    <col min="1713" max="1957" width="9.140625" style="229"/>
    <col min="1958" max="1958" width="4.140625" style="229" customWidth="1"/>
    <col min="1959" max="1959" width="40.28515625" style="229" customWidth="1"/>
    <col min="1960" max="1961" width="12.140625" style="229" customWidth="1"/>
    <col min="1962" max="1962" width="14.28515625" style="229" customWidth="1"/>
    <col min="1963" max="1963" width="11.85546875" style="229" customWidth="1"/>
    <col min="1964" max="1964" width="11.28515625" style="229" customWidth="1"/>
    <col min="1965" max="1965" width="8.7109375" style="229" customWidth="1"/>
    <col min="1966" max="1966" width="11.42578125" style="229" customWidth="1"/>
    <col min="1967" max="1967" width="12.140625" style="229" customWidth="1"/>
    <col min="1968" max="1968" width="13.85546875" style="229" customWidth="1"/>
    <col min="1969" max="2213" width="9.140625" style="229"/>
    <col min="2214" max="2214" width="4.140625" style="229" customWidth="1"/>
    <col min="2215" max="2215" width="40.28515625" style="229" customWidth="1"/>
    <col min="2216" max="2217" width="12.140625" style="229" customWidth="1"/>
    <col min="2218" max="2218" width="14.28515625" style="229" customWidth="1"/>
    <col min="2219" max="2219" width="11.85546875" style="229" customWidth="1"/>
    <col min="2220" max="2220" width="11.28515625" style="229" customWidth="1"/>
    <col min="2221" max="2221" width="8.7109375" style="229" customWidth="1"/>
    <col min="2222" max="2222" width="11.42578125" style="229" customWidth="1"/>
    <col min="2223" max="2223" width="12.140625" style="229" customWidth="1"/>
    <col min="2224" max="2224" width="13.85546875" style="229" customWidth="1"/>
    <col min="2225" max="2469" width="9.140625" style="229"/>
    <col min="2470" max="2470" width="4.140625" style="229" customWidth="1"/>
    <col min="2471" max="2471" width="40.28515625" style="229" customWidth="1"/>
    <col min="2472" max="2473" width="12.140625" style="229" customWidth="1"/>
    <col min="2474" max="2474" width="14.28515625" style="229" customWidth="1"/>
    <col min="2475" max="2475" width="11.85546875" style="229" customWidth="1"/>
    <col min="2476" max="2476" width="11.28515625" style="229" customWidth="1"/>
    <col min="2477" max="2477" width="8.7109375" style="229" customWidth="1"/>
    <col min="2478" max="2478" width="11.42578125" style="229" customWidth="1"/>
    <col min="2479" max="2479" width="12.140625" style="229" customWidth="1"/>
    <col min="2480" max="2480" width="13.85546875" style="229" customWidth="1"/>
    <col min="2481" max="2725" width="9.140625" style="229"/>
    <col min="2726" max="2726" width="4.140625" style="229" customWidth="1"/>
    <col min="2727" max="2727" width="40.28515625" style="229" customWidth="1"/>
    <col min="2728" max="2729" width="12.140625" style="229" customWidth="1"/>
    <col min="2730" max="2730" width="14.28515625" style="229" customWidth="1"/>
    <col min="2731" max="2731" width="11.85546875" style="229" customWidth="1"/>
    <col min="2732" max="2732" width="11.28515625" style="229" customWidth="1"/>
    <col min="2733" max="2733" width="8.7109375" style="229" customWidth="1"/>
    <col min="2734" max="2734" width="11.42578125" style="229" customWidth="1"/>
    <col min="2735" max="2735" width="12.140625" style="229" customWidth="1"/>
    <col min="2736" max="2736" width="13.85546875" style="229" customWidth="1"/>
    <col min="2737" max="2981" width="9.140625" style="229"/>
    <col min="2982" max="2982" width="4.140625" style="229" customWidth="1"/>
    <col min="2983" max="2983" width="40.28515625" style="229" customWidth="1"/>
    <col min="2984" max="2985" width="12.140625" style="229" customWidth="1"/>
    <col min="2986" max="2986" width="14.28515625" style="229" customWidth="1"/>
    <col min="2987" max="2987" width="11.85546875" style="229" customWidth="1"/>
    <col min="2988" max="2988" width="11.28515625" style="229" customWidth="1"/>
    <col min="2989" max="2989" width="8.7109375" style="229" customWidth="1"/>
    <col min="2990" max="2990" width="11.42578125" style="229" customWidth="1"/>
    <col min="2991" max="2991" width="12.140625" style="229" customWidth="1"/>
    <col min="2992" max="2992" width="13.85546875" style="229" customWidth="1"/>
    <col min="2993" max="3237" width="9.140625" style="229"/>
    <col min="3238" max="3238" width="4.140625" style="229" customWidth="1"/>
    <col min="3239" max="3239" width="40.28515625" style="229" customWidth="1"/>
    <col min="3240" max="3241" width="12.140625" style="229" customWidth="1"/>
    <col min="3242" max="3242" width="14.28515625" style="229" customWidth="1"/>
    <col min="3243" max="3243" width="11.85546875" style="229" customWidth="1"/>
    <col min="3244" max="3244" width="11.28515625" style="229" customWidth="1"/>
    <col min="3245" max="3245" width="8.7109375" style="229" customWidth="1"/>
    <col min="3246" max="3246" width="11.42578125" style="229" customWidth="1"/>
    <col min="3247" max="3247" width="12.140625" style="229" customWidth="1"/>
    <col min="3248" max="3248" width="13.85546875" style="229" customWidth="1"/>
    <col min="3249" max="3493" width="9.140625" style="229"/>
    <col min="3494" max="3494" width="4.140625" style="229" customWidth="1"/>
    <col min="3495" max="3495" width="40.28515625" style="229" customWidth="1"/>
    <col min="3496" max="3497" width="12.140625" style="229" customWidth="1"/>
    <col min="3498" max="3498" width="14.28515625" style="229" customWidth="1"/>
    <col min="3499" max="3499" width="11.85546875" style="229" customWidth="1"/>
    <col min="3500" max="3500" width="11.28515625" style="229" customWidth="1"/>
    <col min="3501" max="3501" width="8.7109375" style="229" customWidth="1"/>
    <col min="3502" max="3502" width="11.42578125" style="229" customWidth="1"/>
    <col min="3503" max="3503" width="12.140625" style="229" customWidth="1"/>
    <col min="3504" max="3504" width="13.85546875" style="229" customWidth="1"/>
    <col min="3505" max="3749" width="9.140625" style="229"/>
    <col min="3750" max="3750" width="4.140625" style="229" customWidth="1"/>
    <col min="3751" max="3751" width="40.28515625" style="229" customWidth="1"/>
    <col min="3752" max="3753" width="12.140625" style="229" customWidth="1"/>
    <col min="3754" max="3754" width="14.28515625" style="229" customWidth="1"/>
    <col min="3755" max="3755" width="11.85546875" style="229" customWidth="1"/>
    <col min="3756" max="3756" width="11.28515625" style="229" customWidth="1"/>
    <col min="3757" max="3757" width="8.7109375" style="229" customWidth="1"/>
    <col min="3758" max="3758" width="11.42578125" style="229" customWidth="1"/>
    <col min="3759" max="3759" width="12.140625" style="229" customWidth="1"/>
    <col min="3760" max="3760" width="13.85546875" style="229" customWidth="1"/>
    <col min="3761" max="4005" width="9.140625" style="229"/>
    <col min="4006" max="4006" width="4.140625" style="229" customWidth="1"/>
    <col min="4007" max="4007" width="40.28515625" style="229" customWidth="1"/>
    <col min="4008" max="4009" width="12.140625" style="229" customWidth="1"/>
    <col min="4010" max="4010" width="14.28515625" style="229" customWidth="1"/>
    <col min="4011" max="4011" width="11.85546875" style="229" customWidth="1"/>
    <col min="4012" max="4012" width="11.28515625" style="229" customWidth="1"/>
    <col min="4013" max="4013" width="8.7109375" style="229" customWidth="1"/>
    <col min="4014" max="4014" width="11.42578125" style="229" customWidth="1"/>
    <col min="4015" max="4015" width="12.140625" style="229" customWidth="1"/>
    <col min="4016" max="4016" width="13.85546875" style="229" customWidth="1"/>
    <col min="4017" max="4261" width="9.140625" style="229"/>
    <col min="4262" max="4262" width="4.140625" style="229" customWidth="1"/>
    <col min="4263" max="4263" width="40.28515625" style="229" customWidth="1"/>
    <col min="4264" max="4265" width="12.140625" style="229" customWidth="1"/>
    <col min="4266" max="4266" width="14.28515625" style="229" customWidth="1"/>
    <col min="4267" max="4267" width="11.85546875" style="229" customWidth="1"/>
    <col min="4268" max="4268" width="11.28515625" style="229" customWidth="1"/>
    <col min="4269" max="4269" width="8.7109375" style="229" customWidth="1"/>
    <col min="4270" max="4270" width="11.42578125" style="229" customWidth="1"/>
    <col min="4271" max="4271" width="12.140625" style="229" customWidth="1"/>
    <col min="4272" max="4272" width="13.85546875" style="229" customWidth="1"/>
    <col min="4273" max="4517" width="9.140625" style="229"/>
    <col min="4518" max="4518" width="4.140625" style="229" customWidth="1"/>
    <col min="4519" max="4519" width="40.28515625" style="229" customWidth="1"/>
    <col min="4520" max="4521" width="12.140625" style="229" customWidth="1"/>
    <col min="4522" max="4522" width="14.28515625" style="229" customWidth="1"/>
    <col min="4523" max="4523" width="11.85546875" style="229" customWidth="1"/>
    <col min="4524" max="4524" width="11.28515625" style="229" customWidth="1"/>
    <col min="4525" max="4525" width="8.7109375" style="229" customWidth="1"/>
    <col min="4526" max="4526" width="11.42578125" style="229" customWidth="1"/>
    <col min="4527" max="4527" width="12.140625" style="229" customWidth="1"/>
    <col min="4528" max="4528" width="13.85546875" style="229" customWidth="1"/>
    <col min="4529" max="4773" width="9.140625" style="229"/>
    <col min="4774" max="4774" width="4.140625" style="229" customWidth="1"/>
    <col min="4775" max="4775" width="40.28515625" style="229" customWidth="1"/>
    <col min="4776" max="4777" width="12.140625" style="229" customWidth="1"/>
    <col min="4778" max="4778" width="14.28515625" style="229" customWidth="1"/>
    <col min="4779" max="4779" width="11.85546875" style="229" customWidth="1"/>
    <col min="4780" max="4780" width="11.28515625" style="229" customWidth="1"/>
    <col min="4781" max="4781" width="8.7109375" style="229" customWidth="1"/>
    <col min="4782" max="4782" width="11.42578125" style="229" customWidth="1"/>
    <col min="4783" max="4783" width="12.140625" style="229" customWidth="1"/>
    <col min="4784" max="4784" width="13.85546875" style="229" customWidth="1"/>
    <col min="4785" max="5029" width="9.140625" style="229"/>
    <col min="5030" max="5030" width="4.140625" style="229" customWidth="1"/>
    <col min="5031" max="5031" width="40.28515625" style="229" customWidth="1"/>
    <col min="5032" max="5033" width="12.140625" style="229" customWidth="1"/>
    <col min="5034" max="5034" width="14.28515625" style="229" customWidth="1"/>
    <col min="5035" max="5035" width="11.85546875" style="229" customWidth="1"/>
    <col min="5036" max="5036" width="11.28515625" style="229" customWidth="1"/>
    <col min="5037" max="5037" width="8.7109375" style="229" customWidth="1"/>
    <col min="5038" max="5038" width="11.42578125" style="229" customWidth="1"/>
    <col min="5039" max="5039" width="12.140625" style="229" customWidth="1"/>
    <col min="5040" max="5040" width="13.85546875" style="229" customWidth="1"/>
    <col min="5041" max="5285" width="9.140625" style="229"/>
    <col min="5286" max="5286" width="4.140625" style="229" customWidth="1"/>
    <col min="5287" max="5287" width="40.28515625" style="229" customWidth="1"/>
    <col min="5288" max="5289" width="12.140625" style="229" customWidth="1"/>
    <col min="5290" max="5290" width="14.28515625" style="229" customWidth="1"/>
    <col min="5291" max="5291" width="11.85546875" style="229" customWidth="1"/>
    <col min="5292" max="5292" width="11.28515625" style="229" customWidth="1"/>
    <col min="5293" max="5293" width="8.7109375" style="229" customWidth="1"/>
    <col min="5294" max="5294" width="11.42578125" style="229" customWidth="1"/>
    <col min="5295" max="5295" width="12.140625" style="229" customWidth="1"/>
    <col min="5296" max="5296" width="13.85546875" style="229" customWidth="1"/>
    <col min="5297" max="5541" width="9.140625" style="229"/>
    <col min="5542" max="5542" width="4.140625" style="229" customWidth="1"/>
    <col min="5543" max="5543" width="40.28515625" style="229" customWidth="1"/>
    <col min="5544" max="5545" width="12.140625" style="229" customWidth="1"/>
    <col min="5546" max="5546" width="14.28515625" style="229" customWidth="1"/>
    <col min="5547" max="5547" width="11.85546875" style="229" customWidth="1"/>
    <col min="5548" max="5548" width="11.28515625" style="229" customWidth="1"/>
    <col min="5549" max="5549" width="8.7109375" style="229" customWidth="1"/>
    <col min="5550" max="5550" width="11.42578125" style="229" customWidth="1"/>
    <col min="5551" max="5551" width="12.140625" style="229" customWidth="1"/>
    <col min="5552" max="5552" width="13.85546875" style="229" customWidth="1"/>
    <col min="5553" max="5797" width="9.140625" style="229"/>
    <col min="5798" max="5798" width="4.140625" style="229" customWidth="1"/>
    <col min="5799" max="5799" width="40.28515625" style="229" customWidth="1"/>
    <col min="5800" max="5801" width="12.140625" style="229" customWidth="1"/>
    <col min="5802" max="5802" width="14.28515625" style="229" customWidth="1"/>
    <col min="5803" max="5803" width="11.85546875" style="229" customWidth="1"/>
    <col min="5804" max="5804" width="11.28515625" style="229" customWidth="1"/>
    <col min="5805" max="5805" width="8.7109375" style="229" customWidth="1"/>
    <col min="5806" max="5806" width="11.42578125" style="229" customWidth="1"/>
    <col min="5807" max="5807" width="12.140625" style="229" customWidth="1"/>
    <col min="5808" max="5808" width="13.85546875" style="229" customWidth="1"/>
    <col min="5809" max="6053" width="9.140625" style="229"/>
    <col min="6054" max="6054" width="4.140625" style="229" customWidth="1"/>
    <col min="6055" max="6055" width="40.28515625" style="229" customWidth="1"/>
    <col min="6056" max="6057" width="12.140625" style="229" customWidth="1"/>
    <col min="6058" max="6058" width="14.28515625" style="229" customWidth="1"/>
    <col min="6059" max="6059" width="11.85546875" style="229" customWidth="1"/>
    <col min="6060" max="6060" width="11.28515625" style="229" customWidth="1"/>
    <col min="6061" max="6061" width="8.7109375" style="229" customWidth="1"/>
    <col min="6062" max="6062" width="11.42578125" style="229" customWidth="1"/>
    <col min="6063" max="6063" width="12.140625" style="229" customWidth="1"/>
    <col min="6064" max="6064" width="13.85546875" style="229" customWidth="1"/>
    <col min="6065" max="6309" width="9.140625" style="229"/>
    <col min="6310" max="6310" width="4.140625" style="229" customWidth="1"/>
    <col min="6311" max="6311" width="40.28515625" style="229" customWidth="1"/>
    <col min="6312" max="6313" width="12.140625" style="229" customWidth="1"/>
    <col min="6314" max="6314" width="14.28515625" style="229" customWidth="1"/>
    <col min="6315" max="6315" width="11.85546875" style="229" customWidth="1"/>
    <col min="6316" max="6316" width="11.28515625" style="229" customWidth="1"/>
    <col min="6317" max="6317" width="8.7109375" style="229" customWidth="1"/>
    <col min="6318" max="6318" width="11.42578125" style="229" customWidth="1"/>
    <col min="6319" max="6319" width="12.140625" style="229" customWidth="1"/>
    <col min="6320" max="6320" width="13.85546875" style="229" customWidth="1"/>
    <col min="6321" max="6565" width="9.140625" style="229"/>
    <col min="6566" max="6566" width="4.140625" style="229" customWidth="1"/>
    <col min="6567" max="6567" width="40.28515625" style="229" customWidth="1"/>
    <col min="6568" max="6569" width="12.140625" style="229" customWidth="1"/>
    <col min="6570" max="6570" width="14.28515625" style="229" customWidth="1"/>
    <col min="6571" max="6571" width="11.85546875" style="229" customWidth="1"/>
    <col min="6572" max="6572" width="11.28515625" style="229" customWidth="1"/>
    <col min="6573" max="6573" width="8.7109375" style="229" customWidth="1"/>
    <col min="6574" max="6574" width="11.42578125" style="229" customWidth="1"/>
    <col min="6575" max="6575" width="12.140625" style="229" customWidth="1"/>
    <col min="6576" max="6576" width="13.85546875" style="229" customWidth="1"/>
    <col min="6577" max="6821" width="9.140625" style="229"/>
    <col min="6822" max="6822" width="4.140625" style="229" customWidth="1"/>
    <col min="6823" max="6823" width="40.28515625" style="229" customWidth="1"/>
    <col min="6824" max="6825" width="12.140625" style="229" customWidth="1"/>
    <col min="6826" max="6826" width="14.28515625" style="229" customWidth="1"/>
    <col min="6827" max="6827" width="11.85546875" style="229" customWidth="1"/>
    <col min="6828" max="6828" width="11.28515625" style="229" customWidth="1"/>
    <col min="6829" max="6829" width="8.7109375" style="229" customWidth="1"/>
    <col min="6830" max="6830" width="11.42578125" style="229" customWidth="1"/>
    <col min="6831" max="6831" width="12.140625" style="229" customWidth="1"/>
    <col min="6832" max="6832" width="13.85546875" style="229" customWidth="1"/>
    <col min="6833" max="7077" width="9.140625" style="229"/>
    <col min="7078" max="7078" width="4.140625" style="229" customWidth="1"/>
    <col min="7079" max="7079" width="40.28515625" style="229" customWidth="1"/>
    <col min="7080" max="7081" width="12.140625" style="229" customWidth="1"/>
    <col min="7082" max="7082" width="14.28515625" style="229" customWidth="1"/>
    <col min="7083" max="7083" width="11.85546875" style="229" customWidth="1"/>
    <col min="7084" max="7084" width="11.28515625" style="229" customWidth="1"/>
    <col min="7085" max="7085" width="8.7109375" style="229" customWidth="1"/>
    <col min="7086" max="7086" width="11.42578125" style="229" customWidth="1"/>
    <col min="7087" max="7087" width="12.140625" style="229" customWidth="1"/>
    <col min="7088" max="7088" width="13.85546875" style="229" customWidth="1"/>
    <col min="7089" max="7333" width="9.140625" style="229"/>
    <col min="7334" max="7334" width="4.140625" style="229" customWidth="1"/>
    <col min="7335" max="7335" width="40.28515625" style="229" customWidth="1"/>
    <col min="7336" max="7337" width="12.140625" style="229" customWidth="1"/>
    <col min="7338" max="7338" width="14.28515625" style="229" customWidth="1"/>
    <col min="7339" max="7339" width="11.85546875" style="229" customWidth="1"/>
    <col min="7340" max="7340" width="11.28515625" style="229" customWidth="1"/>
    <col min="7341" max="7341" width="8.7109375" style="229" customWidth="1"/>
    <col min="7342" max="7342" width="11.42578125" style="229" customWidth="1"/>
    <col min="7343" max="7343" width="12.140625" style="229" customWidth="1"/>
    <col min="7344" max="7344" width="13.85546875" style="229" customWidth="1"/>
    <col min="7345" max="7589" width="9.140625" style="229"/>
    <col min="7590" max="7590" width="4.140625" style="229" customWidth="1"/>
    <col min="7591" max="7591" width="40.28515625" style="229" customWidth="1"/>
    <col min="7592" max="7593" width="12.140625" style="229" customWidth="1"/>
    <col min="7594" max="7594" width="14.28515625" style="229" customWidth="1"/>
    <col min="7595" max="7595" width="11.85546875" style="229" customWidth="1"/>
    <col min="7596" max="7596" width="11.28515625" style="229" customWidth="1"/>
    <col min="7597" max="7597" width="8.7109375" style="229" customWidth="1"/>
    <col min="7598" max="7598" width="11.42578125" style="229" customWidth="1"/>
    <col min="7599" max="7599" width="12.140625" style="229" customWidth="1"/>
    <col min="7600" max="7600" width="13.85546875" style="229" customWidth="1"/>
    <col min="7601" max="7845" width="9.140625" style="229"/>
    <col min="7846" max="7846" width="4.140625" style="229" customWidth="1"/>
    <col min="7847" max="7847" width="40.28515625" style="229" customWidth="1"/>
    <col min="7848" max="7849" width="12.140625" style="229" customWidth="1"/>
    <col min="7850" max="7850" width="14.28515625" style="229" customWidth="1"/>
    <col min="7851" max="7851" width="11.85546875" style="229" customWidth="1"/>
    <col min="7852" max="7852" width="11.28515625" style="229" customWidth="1"/>
    <col min="7853" max="7853" width="8.7109375" style="229" customWidth="1"/>
    <col min="7854" max="7854" width="11.42578125" style="229" customWidth="1"/>
    <col min="7855" max="7855" width="12.140625" style="229" customWidth="1"/>
    <col min="7856" max="7856" width="13.85546875" style="229" customWidth="1"/>
    <col min="7857" max="8101" width="9.140625" style="229"/>
    <col min="8102" max="8102" width="4.140625" style="229" customWidth="1"/>
    <col min="8103" max="8103" width="40.28515625" style="229" customWidth="1"/>
    <col min="8104" max="8105" width="12.140625" style="229" customWidth="1"/>
    <col min="8106" max="8106" width="14.28515625" style="229" customWidth="1"/>
    <col min="8107" max="8107" width="11.85546875" style="229" customWidth="1"/>
    <col min="8108" max="8108" width="11.28515625" style="229" customWidth="1"/>
    <col min="8109" max="8109" width="8.7109375" style="229" customWidth="1"/>
    <col min="8110" max="8110" width="11.42578125" style="229" customWidth="1"/>
    <col min="8111" max="8111" width="12.140625" style="229" customWidth="1"/>
    <col min="8112" max="8112" width="13.85546875" style="229" customWidth="1"/>
    <col min="8113" max="8357" width="9.140625" style="229"/>
    <col min="8358" max="8358" width="4.140625" style="229" customWidth="1"/>
    <col min="8359" max="8359" width="40.28515625" style="229" customWidth="1"/>
    <col min="8360" max="8361" width="12.140625" style="229" customWidth="1"/>
    <col min="8362" max="8362" width="14.28515625" style="229" customWidth="1"/>
    <col min="8363" max="8363" width="11.85546875" style="229" customWidth="1"/>
    <col min="8364" max="8364" width="11.28515625" style="229" customWidth="1"/>
    <col min="8365" max="8365" width="8.7109375" style="229" customWidth="1"/>
    <col min="8366" max="8366" width="11.42578125" style="229" customWidth="1"/>
    <col min="8367" max="8367" width="12.140625" style="229" customWidth="1"/>
    <col min="8368" max="8368" width="13.85546875" style="229" customWidth="1"/>
    <col min="8369" max="8613" width="9.140625" style="229"/>
    <col min="8614" max="8614" width="4.140625" style="229" customWidth="1"/>
    <col min="8615" max="8615" width="40.28515625" style="229" customWidth="1"/>
    <col min="8616" max="8617" width="12.140625" style="229" customWidth="1"/>
    <col min="8618" max="8618" width="14.28515625" style="229" customWidth="1"/>
    <col min="8619" max="8619" width="11.85546875" style="229" customWidth="1"/>
    <col min="8620" max="8620" width="11.28515625" style="229" customWidth="1"/>
    <col min="8621" max="8621" width="8.7109375" style="229" customWidth="1"/>
    <col min="8622" max="8622" width="11.42578125" style="229" customWidth="1"/>
    <col min="8623" max="8623" width="12.140625" style="229" customWidth="1"/>
    <col min="8624" max="8624" width="13.85546875" style="229" customWidth="1"/>
    <col min="8625" max="8869" width="9.140625" style="229"/>
    <col min="8870" max="8870" width="4.140625" style="229" customWidth="1"/>
    <col min="8871" max="8871" width="40.28515625" style="229" customWidth="1"/>
    <col min="8872" max="8873" width="12.140625" style="229" customWidth="1"/>
    <col min="8874" max="8874" width="14.28515625" style="229" customWidth="1"/>
    <col min="8875" max="8875" width="11.85546875" style="229" customWidth="1"/>
    <col min="8876" max="8876" width="11.28515625" style="229" customWidth="1"/>
    <col min="8877" max="8877" width="8.7109375" style="229" customWidth="1"/>
    <col min="8878" max="8878" width="11.42578125" style="229" customWidth="1"/>
    <col min="8879" max="8879" width="12.140625" style="229" customWidth="1"/>
    <col min="8880" max="8880" width="13.85546875" style="229" customWidth="1"/>
    <col min="8881" max="9125" width="9.140625" style="229"/>
    <col min="9126" max="9126" width="4.140625" style="229" customWidth="1"/>
    <col min="9127" max="9127" width="40.28515625" style="229" customWidth="1"/>
    <col min="9128" max="9129" width="12.140625" style="229" customWidth="1"/>
    <col min="9130" max="9130" width="14.28515625" style="229" customWidth="1"/>
    <col min="9131" max="9131" width="11.85546875" style="229" customWidth="1"/>
    <col min="9132" max="9132" width="11.28515625" style="229" customWidth="1"/>
    <col min="9133" max="9133" width="8.7109375" style="229" customWidth="1"/>
    <col min="9134" max="9134" width="11.42578125" style="229" customWidth="1"/>
    <col min="9135" max="9135" width="12.140625" style="229" customWidth="1"/>
    <col min="9136" max="9136" width="13.85546875" style="229" customWidth="1"/>
    <col min="9137" max="9381" width="9.140625" style="229"/>
    <col min="9382" max="9382" width="4.140625" style="229" customWidth="1"/>
    <col min="9383" max="9383" width="40.28515625" style="229" customWidth="1"/>
    <col min="9384" max="9385" width="12.140625" style="229" customWidth="1"/>
    <col min="9386" max="9386" width="14.28515625" style="229" customWidth="1"/>
    <col min="9387" max="9387" width="11.85546875" style="229" customWidth="1"/>
    <col min="9388" max="9388" width="11.28515625" style="229" customWidth="1"/>
    <col min="9389" max="9389" width="8.7109375" style="229" customWidth="1"/>
    <col min="9390" max="9390" width="11.42578125" style="229" customWidth="1"/>
    <col min="9391" max="9391" width="12.140625" style="229" customWidth="1"/>
    <col min="9392" max="9392" width="13.85546875" style="229" customWidth="1"/>
    <col min="9393" max="9637" width="9.140625" style="229"/>
    <col min="9638" max="9638" width="4.140625" style="229" customWidth="1"/>
    <col min="9639" max="9639" width="40.28515625" style="229" customWidth="1"/>
    <col min="9640" max="9641" width="12.140625" style="229" customWidth="1"/>
    <col min="9642" max="9642" width="14.28515625" style="229" customWidth="1"/>
    <col min="9643" max="9643" width="11.85546875" style="229" customWidth="1"/>
    <col min="9644" max="9644" width="11.28515625" style="229" customWidth="1"/>
    <col min="9645" max="9645" width="8.7109375" style="229" customWidth="1"/>
    <col min="9646" max="9646" width="11.42578125" style="229" customWidth="1"/>
    <col min="9647" max="9647" width="12.140625" style="229" customWidth="1"/>
    <col min="9648" max="9648" width="13.85546875" style="229" customWidth="1"/>
    <col min="9649" max="9893" width="9.140625" style="229"/>
    <col min="9894" max="9894" width="4.140625" style="229" customWidth="1"/>
    <col min="9895" max="9895" width="40.28515625" style="229" customWidth="1"/>
    <col min="9896" max="9897" width="12.140625" style="229" customWidth="1"/>
    <col min="9898" max="9898" width="14.28515625" style="229" customWidth="1"/>
    <col min="9899" max="9899" width="11.85546875" style="229" customWidth="1"/>
    <col min="9900" max="9900" width="11.28515625" style="229" customWidth="1"/>
    <col min="9901" max="9901" width="8.7109375" style="229" customWidth="1"/>
    <col min="9902" max="9902" width="11.42578125" style="229" customWidth="1"/>
    <col min="9903" max="9903" width="12.140625" style="229" customWidth="1"/>
    <col min="9904" max="9904" width="13.85546875" style="229" customWidth="1"/>
    <col min="9905" max="10149" width="9.140625" style="229"/>
    <col min="10150" max="10150" width="4.140625" style="229" customWidth="1"/>
    <col min="10151" max="10151" width="40.28515625" style="229" customWidth="1"/>
    <col min="10152" max="10153" width="12.140625" style="229" customWidth="1"/>
    <col min="10154" max="10154" width="14.28515625" style="229" customWidth="1"/>
    <col min="10155" max="10155" width="11.85546875" style="229" customWidth="1"/>
    <col min="10156" max="10156" width="11.28515625" style="229" customWidth="1"/>
    <col min="10157" max="10157" width="8.7109375" style="229" customWidth="1"/>
    <col min="10158" max="10158" width="11.42578125" style="229" customWidth="1"/>
    <col min="10159" max="10159" width="12.140625" style="229" customWidth="1"/>
    <col min="10160" max="10160" width="13.85546875" style="229" customWidth="1"/>
    <col min="10161" max="10405" width="9.140625" style="229"/>
    <col min="10406" max="10406" width="4.140625" style="229" customWidth="1"/>
    <col min="10407" max="10407" width="40.28515625" style="229" customWidth="1"/>
    <col min="10408" max="10409" width="12.140625" style="229" customWidth="1"/>
    <col min="10410" max="10410" width="14.28515625" style="229" customWidth="1"/>
    <col min="10411" max="10411" width="11.85546875" style="229" customWidth="1"/>
    <col min="10412" max="10412" width="11.28515625" style="229" customWidth="1"/>
    <col min="10413" max="10413" width="8.7109375" style="229" customWidth="1"/>
    <col min="10414" max="10414" width="11.42578125" style="229" customWidth="1"/>
    <col min="10415" max="10415" width="12.140625" style="229" customWidth="1"/>
    <col min="10416" max="10416" width="13.85546875" style="229" customWidth="1"/>
    <col min="10417" max="10661" width="9.140625" style="229"/>
    <col min="10662" max="10662" width="4.140625" style="229" customWidth="1"/>
    <col min="10663" max="10663" width="40.28515625" style="229" customWidth="1"/>
    <col min="10664" max="10665" width="12.140625" style="229" customWidth="1"/>
    <col min="10666" max="10666" width="14.28515625" style="229" customWidth="1"/>
    <col min="10667" max="10667" width="11.85546875" style="229" customWidth="1"/>
    <col min="10668" max="10668" width="11.28515625" style="229" customWidth="1"/>
    <col min="10669" max="10669" width="8.7109375" style="229" customWidth="1"/>
    <col min="10670" max="10670" width="11.42578125" style="229" customWidth="1"/>
    <col min="10671" max="10671" width="12.140625" style="229" customWidth="1"/>
    <col min="10672" max="10672" width="13.85546875" style="229" customWidth="1"/>
    <col min="10673" max="10917" width="9.140625" style="229"/>
    <col min="10918" max="10918" width="4.140625" style="229" customWidth="1"/>
    <col min="10919" max="10919" width="40.28515625" style="229" customWidth="1"/>
    <col min="10920" max="10921" width="12.140625" style="229" customWidth="1"/>
    <col min="10922" max="10922" width="14.28515625" style="229" customWidth="1"/>
    <col min="10923" max="10923" width="11.85546875" style="229" customWidth="1"/>
    <col min="10924" max="10924" width="11.28515625" style="229" customWidth="1"/>
    <col min="10925" max="10925" width="8.7109375" style="229" customWidth="1"/>
    <col min="10926" max="10926" width="11.42578125" style="229" customWidth="1"/>
    <col min="10927" max="10927" width="12.140625" style="229" customWidth="1"/>
    <col min="10928" max="10928" width="13.85546875" style="229" customWidth="1"/>
    <col min="10929" max="11173" width="9.140625" style="229"/>
    <col min="11174" max="11174" width="4.140625" style="229" customWidth="1"/>
    <col min="11175" max="11175" width="40.28515625" style="229" customWidth="1"/>
    <col min="11176" max="11177" width="12.140625" style="229" customWidth="1"/>
    <col min="11178" max="11178" width="14.28515625" style="229" customWidth="1"/>
    <col min="11179" max="11179" width="11.85546875" style="229" customWidth="1"/>
    <col min="11180" max="11180" width="11.28515625" style="229" customWidth="1"/>
    <col min="11181" max="11181" width="8.7109375" style="229" customWidth="1"/>
    <col min="11182" max="11182" width="11.42578125" style="229" customWidth="1"/>
    <col min="11183" max="11183" width="12.140625" style="229" customWidth="1"/>
    <col min="11184" max="11184" width="13.85546875" style="229" customWidth="1"/>
    <col min="11185" max="11429" width="9.140625" style="229"/>
    <col min="11430" max="11430" width="4.140625" style="229" customWidth="1"/>
    <col min="11431" max="11431" width="40.28515625" style="229" customWidth="1"/>
    <col min="11432" max="11433" width="12.140625" style="229" customWidth="1"/>
    <col min="11434" max="11434" width="14.28515625" style="229" customWidth="1"/>
    <col min="11435" max="11435" width="11.85546875" style="229" customWidth="1"/>
    <col min="11436" max="11436" width="11.28515625" style="229" customWidth="1"/>
    <col min="11437" max="11437" width="8.7109375" style="229" customWidth="1"/>
    <col min="11438" max="11438" width="11.42578125" style="229" customWidth="1"/>
    <col min="11439" max="11439" width="12.140625" style="229" customWidth="1"/>
    <col min="11440" max="11440" width="13.85546875" style="229" customWidth="1"/>
    <col min="11441" max="11685" width="9.140625" style="229"/>
    <col min="11686" max="11686" width="4.140625" style="229" customWidth="1"/>
    <col min="11687" max="11687" width="40.28515625" style="229" customWidth="1"/>
    <col min="11688" max="11689" width="12.140625" style="229" customWidth="1"/>
    <col min="11690" max="11690" width="14.28515625" style="229" customWidth="1"/>
    <col min="11691" max="11691" width="11.85546875" style="229" customWidth="1"/>
    <col min="11692" max="11692" width="11.28515625" style="229" customWidth="1"/>
    <col min="11693" max="11693" width="8.7109375" style="229" customWidth="1"/>
    <col min="11694" max="11694" width="11.42578125" style="229" customWidth="1"/>
    <col min="11695" max="11695" width="12.140625" style="229" customWidth="1"/>
    <col min="11696" max="11696" width="13.85546875" style="229" customWidth="1"/>
    <col min="11697" max="11941" width="9.140625" style="229"/>
    <col min="11942" max="11942" width="4.140625" style="229" customWidth="1"/>
    <col min="11943" max="11943" width="40.28515625" style="229" customWidth="1"/>
    <col min="11944" max="11945" width="12.140625" style="229" customWidth="1"/>
    <col min="11946" max="11946" width="14.28515625" style="229" customWidth="1"/>
    <col min="11947" max="11947" width="11.85546875" style="229" customWidth="1"/>
    <col min="11948" max="11948" width="11.28515625" style="229" customWidth="1"/>
    <col min="11949" max="11949" width="8.7109375" style="229" customWidth="1"/>
    <col min="11950" max="11950" width="11.42578125" style="229" customWidth="1"/>
    <col min="11951" max="11951" width="12.140625" style="229" customWidth="1"/>
    <col min="11952" max="11952" width="13.85546875" style="229" customWidth="1"/>
    <col min="11953" max="12197" width="9.140625" style="229"/>
    <col min="12198" max="12198" width="4.140625" style="229" customWidth="1"/>
    <col min="12199" max="12199" width="40.28515625" style="229" customWidth="1"/>
    <col min="12200" max="12201" width="12.140625" style="229" customWidth="1"/>
    <col min="12202" max="12202" width="14.28515625" style="229" customWidth="1"/>
    <col min="12203" max="12203" width="11.85546875" style="229" customWidth="1"/>
    <col min="12204" max="12204" width="11.28515625" style="229" customWidth="1"/>
    <col min="12205" max="12205" width="8.7109375" style="229" customWidth="1"/>
    <col min="12206" max="12206" width="11.42578125" style="229" customWidth="1"/>
    <col min="12207" max="12207" width="12.140625" style="229" customWidth="1"/>
    <col min="12208" max="12208" width="13.85546875" style="229" customWidth="1"/>
    <col min="12209" max="12453" width="9.140625" style="229"/>
    <col min="12454" max="12454" width="4.140625" style="229" customWidth="1"/>
    <col min="12455" max="12455" width="40.28515625" style="229" customWidth="1"/>
    <col min="12456" max="12457" width="12.140625" style="229" customWidth="1"/>
    <col min="12458" max="12458" width="14.28515625" style="229" customWidth="1"/>
    <col min="12459" max="12459" width="11.85546875" style="229" customWidth="1"/>
    <col min="12460" max="12460" width="11.28515625" style="229" customWidth="1"/>
    <col min="12461" max="12461" width="8.7109375" style="229" customWidth="1"/>
    <col min="12462" max="12462" width="11.42578125" style="229" customWidth="1"/>
    <col min="12463" max="12463" width="12.140625" style="229" customWidth="1"/>
    <col min="12464" max="12464" width="13.85546875" style="229" customWidth="1"/>
    <col min="12465" max="12709" width="9.140625" style="229"/>
    <col min="12710" max="12710" width="4.140625" style="229" customWidth="1"/>
    <col min="12711" max="12711" width="40.28515625" style="229" customWidth="1"/>
    <col min="12712" max="12713" width="12.140625" style="229" customWidth="1"/>
    <col min="12714" max="12714" width="14.28515625" style="229" customWidth="1"/>
    <col min="12715" max="12715" width="11.85546875" style="229" customWidth="1"/>
    <col min="12716" max="12716" width="11.28515625" style="229" customWidth="1"/>
    <col min="12717" max="12717" width="8.7109375" style="229" customWidth="1"/>
    <col min="12718" max="12718" width="11.42578125" style="229" customWidth="1"/>
    <col min="12719" max="12719" width="12.140625" style="229" customWidth="1"/>
    <col min="12720" max="12720" width="13.85546875" style="229" customWidth="1"/>
    <col min="12721" max="12965" width="9.140625" style="229"/>
    <col min="12966" max="12966" width="4.140625" style="229" customWidth="1"/>
    <col min="12967" max="12967" width="40.28515625" style="229" customWidth="1"/>
    <col min="12968" max="12969" width="12.140625" style="229" customWidth="1"/>
    <col min="12970" max="12970" width="14.28515625" style="229" customWidth="1"/>
    <col min="12971" max="12971" width="11.85546875" style="229" customWidth="1"/>
    <col min="12972" max="12972" width="11.28515625" style="229" customWidth="1"/>
    <col min="12973" max="12973" width="8.7109375" style="229" customWidth="1"/>
    <col min="12974" max="12974" width="11.42578125" style="229" customWidth="1"/>
    <col min="12975" max="12975" width="12.140625" style="229" customWidth="1"/>
    <col min="12976" max="12976" width="13.85546875" style="229" customWidth="1"/>
    <col min="12977" max="13221" width="9.140625" style="229"/>
    <col min="13222" max="13222" width="4.140625" style="229" customWidth="1"/>
    <col min="13223" max="13223" width="40.28515625" style="229" customWidth="1"/>
    <col min="13224" max="13225" width="12.140625" style="229" customWidth="1"/>
    <col min="13226" max="13226" width="14.28515625" style="229" customWidth="1"/>
    <col min="13227" max="13227" width="11.85546875" style="229" customWidth="1"/>
    <col min="13228" max="13228" width="11.28515625" style="229" customWidth="1"/>
    <col min="13229" max="13229" width="8.7109375" style="229" customWidth="1"/>
    <col min="13230" max="13230" width="11.42578125" style="229" customWidth="1"/>
    <col min="13231" max="13231" width="12.140625" style="229" customWidth="1"/>
    <col min="13232" max="13232" width="13.85546875" style="229" customWidth="1"/>
    <col min="13233" max="13477" width="9.140625" style="229"/>
    <col min="13478" max="13478" width="4.140625" style="229" customWidth="1"/>
    <col min="13479" max="13479" width="40.28515625" style="229" customWidth="1"/>
    <col min="13480" max="13481" width="12.140625" style="229" customWidth="1"/>
    <col min="13482" max="13482" width="14.28515625" style="229" customWidth="1"/>
    <col min="13483" max="13483" width="11.85546875" style="229" customWidth="1"/>
    <col min="13484" max="13484" width="11.28515625" style="229" customWidth="1"/>
    <col min="13485" max="13485" width="8.7109375" style="229" customWidth="1"/>
    <col min="13486" max="13486" width="11.42578125" style="229" customWidth="1"/>
    <col min="13487" max="13487" width="12.140625" style="229" customWidth="1"/>
    <col min="13488" max="13488" width="13.85546875" style="229" customWidth="1"/>
    <col min="13489" max="13733" width="9.140625" style="229"/>
    <col min="13734" max="13734" width="4.140625" style="229" customWidth="1"/>
    <col min="13735" max="13735" width="40.28515625" style="229" customWidth="1"/>
    <col min="13736" max="13737" width="12.140625" style="229" customWidth="1"/>
    <col min="13738" max="13738" width="14.28515625" style="229" customWidth="1"/>
    <col min="13739" max="13739" width="11.85546875" style="229" customWidth="1"/>
    <col min="13740" max="13740" width="11.28515625" style="229" customWidth="1"/>
    <col min="13741" max="13741" width="8.7109375" style="229" customWidth="1"/>
    <col min="13742" max="13742" width="11.42578125" style="229" customWidth="1"/>
    <col min="13743" max="13743" width="12.140625" style="229" customWidth="1"/>
    <col min="13744" max="13744" width="13.85546875" style="229" customWidth="1"/>
    <col min="13745" max="13989" width="9.140625" style="229"/>
    <col min="13990" max="13990" width="4.140625" style="229" customWidth="1"/>
    <col min="13991" max="13991" width="40.28515625" style="229" customWidth="1"/>
    <col min="13992" max="13993" width="12.140625" style="229" customWidth="1"/>
    <col min="13994" max="13994" width="14.28515625" style="229" customWidth="1"/>
    <col min="13995" max="13995" width="11.85546875" style="229" customWidth="1"/>
    <col min="13996" max="13996" width="11.28515625" style="229" customWidth="1"/>
    <col min="13997" max="13997" width="8.7109375" style="229" customWidth="1"/>
    <col min="13998" max="13998" width="11.42578125" style="229" customWidth="1"/>
    <col min="13999" max="13999" width="12.140625" style="229" customWidth="1"/>
    <col min="14000" max="14000" width="13.85546875" style="229" customWidth="1"/>
    <col min="14001" max="14245" width="9.140625" style="229"/>
    <col min="14246" max="14246" width="4.140625" style="229" customWidth="1"/>
    <col min="14247" max="14247" width="40.28515625" style="229" customWidth="1"/>
    <col min="14248" max="14249" width="12.140625" style="229" customWidth="1"/>
    <col min="14250" max="14250" width="14.28515625" style="229" customWidth="1"/>
    <col min="14251" max="14251" width="11.85546875" style="229" customWidth="1"/>
    <col min="14252" max="14252" width="11.28515625" style="229" customWidth="1"/>
    <col min="14253" max="14253" width="8.7109375" style="229" customWidth="1"/>
    <col min="14254" max="14254" width="11.42578125" style="229" customWidth="1"/>
    <col min="14255" max="14255" width="12.140625" style="229" customWidth="1"/>
    <col min="14256" max="14256" width="13.85546875" style="229" customWidth="1"/>
    <col min="14257" max="14501" width="9.140625" style="229"/>
    <col min="14502" max="14502" width="4.140625" style="229" customWidth="1"/>
    <col min="14503" max="14503" width="40.28515625" style="229" customWidth="1"/>
    <col min="14504" max="14505" width="12.140625" style="229" customWidth="1"/>
    <col min="14506" max="14506" width="14.28515625" style="229" customWidth="1"/>
    <col min="14507" max="14507" width="11.85546875" style="229" customWidth="1"/>
    <col min="14508" max="14508" width="11.28515625" style="229" customWidth="1"/>
    <col min="14509" max="14509" width="8.7109375" style="229" customWidth="1"/>
    <col min="14510" max="14510" width="11.42578125" style="229" customWidth="1"/>
    <col min="14511" max="14511" width="12.140625" style="229" customWidth="1"/>
    <col min="14512" max="14512" width="13.85546875" style="229" customWidth="1"/>
    <col min="14513" max="14757" width="9.140625" style="229"/>
    <col min="14758" max="14758" width="4.140625" style="229" customWidth="1"/>
    <col min="14759" max="14759" width="40.28515625" style="229" customWidth="1"/>
    <col min="14760" max="14761" width="12.140625" style="229" customWidth="1"/>
    <col min="14762" max="14762" width="14.28515625" style="229" customWidth="1"/>
    <col min="14763" max="14763" width="11.85546875" style="229" customWidth="1"/>
    <col min="14764" max="14764" width="11.28515625" style="229" customWidth="1"/>
    <col min="14765" max="14765" width="8.7109375" style="229" customWidth="1"/>
    <col min="14766" max="14766" width="11.42578125" style="229" customWidth="1"/>
    <col min="14767" max="14767" width="12.140625" style="229" customWidth="1"/>
    <col min="14768" max="14768" width="13.85546875" style="229" customWidth="1"/>
    <col min="14769" max="16384" width="9.140625" style="229"/>
  </cols>
  <sheetData>
    <row r="1" spans="1:8" ht="15.75" x14ac:dyDescent="0.25">
      <c r="A1" s="228" t="s">
        <v>0</v>
      </c>
      <c r="G1" s="324" t="s">
        <v>195</v>
      </c>
      <c r="H1" s="324"/>
    </row>
    <row r="2" spans="1:8" ht="15.75" x14ac:dyDescent="0.25">
      <c r="A2" s="228" t="s">
        <v>1</v>
      </c>
      <c r="G2" s="324" t="s">
        <v>2</v>
      </c>
      <c r="H2" s="324"/>
    </row>
    <row r="3" spans="1:8" ht="15.75" x14ac:dyDescent="0.25">
      <c r="A3" s="231" t="s">
        <v>603</v>
      </c>
      <c r="G3" s="324" t="s">
        <v>3</v>
      </c>
      <c r="H3" s="324"/>
    </row>
    <row r="4" spans="1:8" ht="15.75" x14ac:dyDescent="0.25">
      <c r="A4" s="231"/>
      <c r="G4" s="230"/>
      <c r="H4" s="230"/>
    </row>
    <row r="5" spans="1:8" ht="15.75" x14ac:dyDescent="0.25">
      <c r="A5" s="231"/>
      <c r="G5" s="230"/>
      <c r="H5" s="230"/>
    </row>
    <row r="6" spans="1:8" ht="15.75" x14ac:dyDescent="0.25">
      <c r="A6" s="231"/>
      <c r="G6" s="230"/>
      <c r="H6" s="230"/>
    </row>
    <row r="7" spans="1:8" ht="15.75" x14ac:dyDescent="0.25">
      <c r="B7" s="231"/>
    </row>
    <row r="8" spans="1:8" ht="20.25" x14ac:dyDescent="0.25">
      <c r="A8" s="325" t="s">
        <v>326</v>
      </c>
      <c r="B8" s="325"/>
      <c r="C8" s="325"/>
      <c r="D8" s="325"/>
      <c r="E8" s="325"/>
      <c r="F8" s="325"/>
      <c r="G8" s="325"/>
      <c r="H8" s="325"/>
    </row>
    <row r="9" spans="1:8" ht="20.25" x14ac:dyDescent="0.25">
      <c r="A9" s="325" t="s">
        <v>602</v>
      </c>
      <c r="B9" s="325"/>
      <c r="C9" s="325"/>
      <c r="D9" s="325"/>
      <c r="E9" s="325"/>
      <c r="F9" s="325"/>
      <c r="G9" s="325"/>
      <c r="H9" s="325"/>
    </row>
    <row r="10" spans="1:8" ht="20.25" x14ac:dyDescent="0.25">
      <c r="A10" s="232"/>
      <c r="B10" s="232"/>
      <c r="C10" s="232"/>
      <c r="D10" s="232"/>
      <c r="E10" s="232"/>
      <c r="F10" s="232"/>
      <c r="G10" s="232"/>
      <c r="H10" s="232"/>
    </row>
    <row r="11" spans="1:8" ht="15.75" thickBot="1" x14ac:dyDescent="0.3">
      <c r="B11" s="233" t="s">
        <v>609</v>
      </c>
      <c r="F11" s="234"/>
      <c r="G11" s="234"/>
    </row>
    <row r="12" spans="1:8" ht="117" customHeight="1" thickBot="1" x14ac:dyDescent="0.3">
      <c r="A12" s="47" t="s">
        <v>4</v>
      </c>
      <c r="B12" s="48" t="s">
        <v>5</v>
      </c>
      <c r="C12" s="48" t="s">
        <v>6</v>
      </c>
      <c r="D12" s="49" t="s">
        <v>7</v>
      </c>
      <c r="E12" s="49" t="s">
        <v>8</v>
      </c>
      <c r="F12" s="49" t="s">
        <v>9</v>
      </c>
      <c r="G12" s="49" t="s">
        <v>10</v>
      </c>
      <c r="H12" s="50" t="s">
        <v>11</v>
      </c>
    </row>
    <row r="13" spans="1:8" s="235" customFormat="1" ht="18.75" thickBot="1" x14ac:dyDescent="0.3">
      <c r="A13" s="321" t="s">
        <v>12</v>
      </c>
      <c r="B13" s="322"/>
      <c r="C13" s="322"/>
      <c r="D13" s="322"/>
      <c r="E13" s="322"/>
      <c r="F13" s="322"/>
      <c r="G13" s="322"/>
      <c r="H13" s="323"/>
    </row>
    <row r="14" spans="1:8" s="235" customFormat="1" ht="31.5" x14ac:dyDescent="0.25">
      <c r="A14" s="7">
        <v>1</v>
      </c>
      <c r="B14" s="30" t="s">
        <v>390</v>
      </c>
      <c r="C14" s="4" t="s">
        <v>391</v>
      </c>
      <c r="D14" s="34">
        <v>68503</v>
      </c>
      <c r="E14" s="178" t="s">
        <v>13</v>
      </c>
      <c r="F14" s="4" t="s">
        <v>14</v>
      </c>
      <c r="G14" s="5">
        <v>44564</v>
      </c>
      <c r="H14" s="6">
        <v>44915</v>
      </c>
    </row>
    <row r="15" spans="1:8" s="235" customFormat="1" ht="31.5" x14ac:dyDescent="0.25">
      <c r="A15" s="7">
        <v>2</v>
      </c>
      <c r="B15" s="30" t="s">
        <v>16</v>
      </c>
      <c r="C15" s="4" t="s">
        <v>17</v>
      </c>
      <c r="D15" s="34">
        <v>8722</v>
      </c>
      <c r="E15" s="178" t="s">
        <v>13</v>
      </c>
      <c r="F15" s="4" t="s">
        <v>14</v>
      </c>
      <c r="G15" s="5">
        <v>44564</v>
      </c>
      <c r="H15" s="6">
        <v>44910</v>
      </c>
    </row>
    <row r="16" spans="1:8" s="235" customFormat="1" ht="31.5" x14ac:dyDescent="0.25">
      <c r="A16" s="7">
        <v>3</v>
      </c>
      <c r="B16" s="30" t="s">
        <v>266</v>
      </c>
      <c r="C16" s="4" t="s">
        <v>18</v>
      </c>
      <c r="D16" s="34">
        <v>0</v>
      </c>
      <c r="E16" s="178" t="s">
        <v>13</v>
      </c>
      <c r="F16" s="4" t="s">
        <v>14</v>
      </c>
      <c r="G16" s="5">
        <v>44564</v>
      </c>
      <c r="H16" s="6">
        <v>44910</v>
      </c>
    </row>
    <row r="17" spans="1:8" s="235" customFormat="1" ht="31.5" x14ac:dyDescent="0.25">
      <c r="A17" s="7">
        <v>4</v>
      </c>
      <c r="B17" s="30" t="s">
        <v>19</v>
      </c>
      <c r="C17" s="4" t="s">
        <v>20</v>
      </c>
      <c r="D17" s="34">
        <v>2520</v>
      </c>
      <c r="E17" s="178" t="s">
        <v>13</v>
      </c>
      <c r="F17" s="4" t="s">
        <v>14</v>
      </c>
      <c r="G17" s="5">
        <v>44564</v>
      </c>
      <c r="H17" s="6">
        <v>44910</v>
      </c>
    </row>
    <row r="18" spans="1:8" s="235" customFormat="1" ht="31.5" x14ac:dyDescent="0.25">
      <c r="A18" s="7">
        <v>5</v>
      </c>
      <c r="B18" s="30" t="s">
        <v>21</v>
      </c>
      <c r="C18" s="4" t="s">
        <v>22</v>
      </c>
      <c r="D18" s="34">
        <v>252</v>
      </c>
      <c r="E18" s="178" t="s">
        <v>13</v>
      </c>
      <c r="F18" s="4" t="s">
        <v>14</v>
      </c>
      <c r="G18" s="5">
        <v>44564</v>
      </c>
      <c r="H18" s="6">
        <v>44923</v>
      </c>
    </row>
    <row r="19" spans="1:8" s="235" customFormat="1" ht="31.5" x14ac:dyDescent="0.25">
      <c r="A19" s="7">
        <v>6</v>
      </c>
      <c r="B19" s="30" t="s">
        <v>23</v>
      </c>
      <c r="C19" s="4" t="s">
        <v>24</v>
      </c>
      <c r="D19" s="34">
        <v>2941</v>
      </c>
      <c r="E19" s="178" t="s">
        <v>13</v>
      </c>
      <c r="F19" s="4" t="s">
        <v>14</v>
      </c>
      <c r="G19" s="5">
        <v>44564</v>
      </c>
      <c r="H19" s="6">
        <v>44910</v>
      </c>
    </row>
    <row r="20" spans="1:8" s="235" customFormat="1" ht="31.5" x14ac:dyDescent="0.25">
      <c r="A20" s="7">
        <v>7</v>
      </c>
      <c r="B20" s="30" t="s">
        <v>302</v>
      </c>
      <c r="C20" s="4" t="s">
        <v>25</v>
      </c>
      <c r="D20" s="34">
        <v>16806</v>
      </c>
      <c r="E20" s="178" t="s">
        <v>13</v>
      </c>
      <c r="F20" s="4" t="s">
        <v>14</v>
      </c>
      <c r="G20" s="5">
        <v>44564</v>
      </c>
      <c r="H20" s="6">
        <v>44910</v>
      </c>
    </row>
    <row r="21" spans="1:8" s="235" customFormat="1" ht="31.5" x14ac:dyDescent="0.25">
      <c r="A21" s="7">
        <v>8</v>
      </c>
      <c r="B21" s="30" t="s">
        <v>30</v>
      </c>
      <c r="C21" s="4" t="s">
        <v>31</v>
      </c>
      <c r="D21" s="34">
        <v>2100</v>
      </c>
      <c r="E21" s="178" t="s">
        <v>13</v>
      </c>
      <c r="F21" s="4" t="s">
        <v>14</v>
      </c>
      <c r="G21" s="5">
        <v>44564</v>
      </c>
      <c r="H21" s="6">
        <v>44910</v>
      </c>
    </row>
    <row r="22" spans="1:8" s="235" customFormat="1" ht="31.5" x14ac:dyDescent="0.25">
      <c r="A22" s="7">
        <v>9</v>
      </c>
      <c r="B22" s="30" t="s">
        <v>32</v>
      </c>
      <c r="C22" s="4" t="s">
        <v>33</v>
      </c>
      <c r="D22" s="34">
        <v>4201</v>
      </c>
      <c r="E22" s="178" t="s">
        <v>13</v>
      </c>
      <c r="F22" s="4" t="s">
        <v>14</v>
      </c>
      <c r="G22" s="5">
        <v>44564</v>
      </c>
      <c r="H22" s="6">
        <v>44910</v>
      </c>
    </row>
    <row r="23" spans="1:8" s="235" customFormat="1" ht="32.25" thickBot="1" x14ac:dyDescent="0.3">
      <c r="A23" s="66">
        <v>10</v>
      </c>
      <c r="B23" s="75" t="s">
        <v>34</v>
      </c>
      <c r="C23" s="10" t="s">
        <v>35</v>
      </c>
      <c r="D23" s="65">
        <v>672</v>
      </c>
      <c r="E23" s="193" t="s">
        <v>13</v>
      </c>
      <c r="F23" s="10" t="s">
        <v>14</v>
      </c>
      <c r="G23" s="11">
        <v>44564</v>
      </c>
      <c r="H23" s="12">
        <v>44910</v>
      </c>
    </row>
    <row r="24" spans="1:8" s="235" customFormat="1" ht="31.5" x14ac:dyDescent="0.25">
      <c r="A24" s="91">
        <v>11</v>
      </c>
      <c r="B24" s="63" t="s">
        <v>36</v>
      </c>
      <c r="C24" s="14" t="s">
        <v>37</v>
      </c>
      <c r="D24" s="33">
        <v>840</v>
      </c>
      <c r="E24" s="45" t="s">
        <v>13</v>
      </c>
      <c r="F24" s="14" t="s">
        <v>14</v>
      </c>
      <c r="G24" s="15">
        <v>44564</v>
      </c>
      <c r="H24" s="16">
        <v>44910</v>
      </c>
    </row>
    <row r="25" spans="1:8" s="235" customFormat="1" ht="31.5" x14ac:dyDescent="0.25">
      <c r="A25" s="7">
        <v>12</v>
      </c>
      <c r="B25" s="30" t="s">
        <v>38</v>
      </c>
      <c r="C25" s="4" t="s">
        <v>39</v>
      </c>
      <c r="D25" s="34">
        <v>2521</v>
      </c>
      <c r="E25" s="178" t="s">
        <v>13</v>
      </c>
      <c r="F25" s="4" t="s">
        <v>14</v>
      </c>
      <c r="G25" s="5">
        <v>44621</v>
      </c>
      <c r="H25" s="6">
        <v>44804</v>
      </c>
    </row>
    <row r="26" spans="1:8" s="235" customFormat="1" ht="31.5" x14ac:dyDescent="0.25">
      <c r="A26" s="7">
        <v>13</v>
      </c>
      <c r="B26" s="30" t="s">
        <v>303</v>
      </c>
      <c r="C26" s="4" t="s">
        <v>204</v>
      </c>
      <c r="D26" s="34">
        <v>134706</v>
      </c>
      <c r="E26" s="178" t="s">
        <v>13</v>
      </c>
      <c r="F26" s="4" t="s">
        <v>14</v>
      </c>
      <c r="G26" s="5">
        <v>44621</v>
      </c>
      <c r="H26" s="6">
        <v>44804</v>
      </c>
    </row>
    <row r="27" spans="1:8" s="235" customFormat="1" ht="31.5" x14ac:dyDescent="0.25">
      <c r="A27" s="7">
        <v>14</v>
      </c>
      <c r="B27" s="30" t="s">
        <v>40</v>
      </c>
      <c r="C27" s="4" t="s">
        <v>41</v>
      </c>
      <c r="D27" s="34">
        <v>22150</v>
      </c>
      <c r="E27" s="178" t="s">
        <v>13</v>
      </c>
      <c r="F27" s="4" t="s">
        <v>14</v>
      </c>
      <c r="G27" s="5">
        <v>44621</v>
      </c>
      <c r="H27" s="6">
        <v>44880</v>
      </c>
    </row>
    <row r="28" spans="1:8" s="235" customFormat="1" ht="31.5" x14ac:dyDescent="0.25">
      <c r="A28" s="7">
        <v>15</v>
      </c>
      <c r="B28" s="30" t="s">
        <v>405</v>
      </c>
      <c r="C28" s="4" t="s">
        <v>406</v>
      </c>
      <c r="D28" s="34">
        <v>1672</v>
      </c>
      <c r="E28" s="178" t="s">
        <v>13</v>
      </c>
      <c r="F28" s="4" t="s">
        <v>14</v>
      </c>
      <c r="G28" s="5">
        <v>44774</v>
      </c>
      <c r="H28" s="6">
        <v>44880</v>
      </c>
    </row>
    <row r="29" spans="1:8" s="235" customFormat="1" ht="31.5" x14ac:dyDescent="0.25">
      <c r="A29" s="7">
        <v>16</v>
      </c>
      <c r="B29" s="30" t="s">
        <v>215</v>
      </c>
      <c r="C29" s="4" t="s">
        <v>227</v>
      </c>
      <c r="D29" s="34">
        <v>17225</v>
      </c>
      <c r="E29" s="178" t="s">
        <v>13</v>
      </c>
      <c r="F29" s="4" t="s">
        <v>14</v>
      </c>
      <c r="G29" s="5">
        <v>44564</v>
      </c>
      <c r="H29" s="6">
        <v>44910</v>
      </c>
    </row>
    <row r="30" spans="1:8" s="235" customFormat="1" ht="31.5" x14ac:dyDescent="0.25">
      <c r="A30" s="7">
        <v>17</v>
      </c>
      <c r="B30" s="30" t="s">
        <v>28</v>
      </c>
      <c r="C30" s="4" t="s">
        <v>29</v>
      </c>
      <c r="D30" s="34">
        <v>2520</v>
      </c>
      <c r="E30" s="178" t="s">
        <v>13</v>
      </c>
      <c r="F30" s="4" t="s">
        <v>14</v>
      </c>
      <c r="G30" s="5">
        <v>44564</v>
      </c>
      <c r="H30" s="6">
        <v>44910</v>
      </c>
    </row>
    <row r="31" spans="1:8" s="235" customFormat="1" ht="31.5" x14ac:dyDescent="0.25">
      <c r="A31" s="7">
        <v>18</v>
      </c>
      <c r="B31" s="30" t="s">
        <v>495</v>
      </c>
      <c r="C31" s="4" t="s">
        <v>496</v>
      </c>
      <c r="D31" s="34">
        <v>2600</v>
      </c>
      <c r="E31" s="178" t="s">
        <v>13</v>
      </c>
      <c r="F31" s="4" t="s">
        <v>14</v>
      </c>
      <c r="G31" s="5">
        <v>44658</v>
      </c>
      <c r="H31" s="6">
        <v>44681</v>
      </c>
    </row>
    <row r="32" spans="1:8" s="235" customFormat="1" ht="31.5" x14ac:dyDescent="0.25">
      <c r="A32" s="7">
        <v>19</v>
      </c>
      <c r="B32" s="30" t="s">
        <v>517</v>
      </c>
      <c r="C32" s="4" t="s">
        <v>518</v>
      </c>
      <c r="D32" s="34">
        <v>1000</v>
      </c>
      <c r="E32" s="178" t="s">
        <v>13</v>
      </c>
      <c r="F32" s="4" t="s">
        <v>14</v>
      </c>
      <c r="G32" s="5">
        <v>44564</v>
      </c>
      <c r="H32" s="6">
        <v>44926</v>
      </c>
    </row>
    <row r="33" spans="1:8" s="235" customFormat="1" ht="31.5" x14ac:dyDescent="0.25">
      <c r="A33" s="7">
        <v>20</v>
      </c>
      <c r="B33" s="30" t="s">
        <v>519</v>
      </c>
      <c r="C33" s="4" t="s">
        <v>521</v>
      </c>
      <c r="D33" s="34">
        <v>1613</v>
      </c>
      <c r="E33" s="178" t="s">
        <v>13</v>
      </c>
      <c r="F33" s="4" t="s">
        <v>14</v>
      </c>
      <c r="G33" s="5">
        <v>44752</v>
      </c>
      <c r="H33" s="6">
        <v>44804</v>
      </c>
    </row>
    <row r="34" spans="1:8" s="235" customFormat="1" ht="31.5" x14ac:dyDescent="0.25">
      <c r="A34" s="7">
        <v>21</v>
      </c>
      <c r="B34" s="30" t="s">
        <v>520</v>
      </c>
      <c r="C34" s="4" t="s">
        <v>522</v>
      </c>
      <c r="D34" s="34">
        <v>588</v>
      </c>
      <c r="E34" s="178" t="s">
        <v>13</v>
      </c>
      <c r="F34" s="4" t="s">
        <v>14</v>
      </c>
      <c r="G34" s="5">
        <v>44752</v>
      </c>
      <c r="H34" s="6">
        <v>44804</v>
      </c>
    </row>
    <row r="35" spans="1:8" s="235" customFormat="1" ht="31.5" x14ac:dyDescent="0.25">
      <c r="A35" s="7">
        <v>22</v>
      </c>
      <c r="B35" s="30" t="s">
        <v>562</v>
      </c>
      <c r="C35" s="4" t="s">
        <v>523</v>
      </c>
      <c r="D35" s="34">
        <v>2084</v>
      </c>
      <c r="E35" s="178" t="s">
        <v>13</v>
      </c>
      <c r="F35" s="4" t="s">
        <v>14</v>
      </c>
      <c r="G35" s="5">
        <v>44752</v>
      </c>
      <c r="H35" s="6">
        <v>44910</v>
      </c>
    </row>
    <row r="36" spans="1:8" s="235" customFormat="1" ht="31.5" x14ac:dyDescent="0.25">
      <c r="A36" s="7">
        <v>23</v>
      </c>
      <c r="B36" s="30" t="s">
        <v>548</v>
      </c>
      <c r="C36" s="4" t="s">
        <v>549</v>
      </c>
      <c r="D36" s="34">
        <v>840</v>
      </c>
      <c r="E36" s="178" t="s">
        <v>13</v>
      </c>
      <c r="F36" s="4" t="s">
        <v>14</v>
      </c>
      <c r="G36" s="5">
        <v>44774</v>
      </c>
      <c r="H36" s="6">
        <v>44926</v>
      </c>
    </row>
    <row r="37" spans="1:8" s="235" customFormat="1" ht="31.5" x14ac:dyDescent="0.25">
      <c r="A37" s="7">
        <v>24</v>
      </c>
      <c r="B37" s="30" t="s">
        <v>354</v>
      </c>
      <c r="C37" s="4"/>
      <c r="D37" s="34">
        <v>3361</v>
      </c>
      <c r="E37" s="178" t="s">
        <v>13</v>
      </c>
      <c r="F37" s="4" t="s">
        <v>14</v>
      </c>
      <c r="G37" s="5">
        <v>44564</v>
      </c>
      <c r="H37" s="6">
        <v>44910</v>
      </c>
    </row>
    <row r="38" spans="1:8" s="235" customFormat="1" ht="31.5" x14ac:dyDescent="0.25">
      <c r="A38" s="7">
        <v>25</v>
      </c>
      <c r="B38" s="30" t="s">
        <v>309</v>
      </c>
      <c r="C38" s="4" t="s">
        <v>42</v>
      </c>
      <c r="D38" s="34">
        <v>3361</v>
      </c>
      <c r="E38" s="178" t="s">
        <v>13</v>
      </c>
      <c r="F38" s="4" t="s">
        <v>14</v>
      </c>
      <c r="G38" s="5">
        <v>44564</v>
      </c>
      <c r="H38" s="6">
        <v>44910</v>
      </c>
    </row>
    <row r="39" spans="1:8" s="235" customFormat="1" ht="32.25" thickBot="1" x14ac:dyDescent="0.3">
      <c r="A39" s="66">
        <v>26</v>
      </c>
      <c r="B39" s="75" t="s">
        <v>332</v>
      </c>
      <c r="C39" s="10" t="s">
        <v>233</v>
      </c>
      <c r="D39" s="65">
        <v>4462</v>
      </c>
      <c r="E39" s="193" t="s">
        <v>13</v>
      </c>
      <c r="F39" s="10" t="s">
        <v>14</v>
      </c>
      <c r="G39" s="11">
        <v>44564</v>
      </c>
      <c r="H39" s="12">
        <v>44586</v>
      </c>
    </row>
    <row r="40" spans="1:8" s="235" customFormat="1" ht="31.5" x14ac:dyDescent="0.25">
      <c r="A40" s="91">
        <v>27</v>
      </c>
      <c r="B40" s="63" t="s">
        <v>333</v>
      </c>
      <c r="C40" s="14" t="s">
        <v>233</v>
      </c>
      <c r="D40" s="33">
        <v>2664</v>
      </c>
      <c r="E40" s="45" t="s">
        <v>13</v>
      </c>
      <c r="F40" s="14" t="s">
        <v>14</v>
      </c>
      <c r="G40" s="15">
        <v>44564</v>
      </c>
      <c r="H40" s="16">
        <v>44586</v>
      </c>
    </row>
    <row r="41" spans="1:8" s="235" customFormat="1" ht="31.5" x14ac:dyDescent="0.25">
      <c r="A41" s="7">
        <v>28</v>
      </c>
      <c r="B41" s="30" t="s">
        <v>334</v>
      </c>
      <c r="C41" s="4" t="s">
        <v>45</v>
      </c>
      <c r="D41" s="34">
        <v>2375</v>
      </c>
      <c r="E41" s="178" t="s">
        <v>13</v>
      </c>
      <c r="F41" s="4" t="s">
        <v>14</v>
      </c>
      <c r="G41" s="5">
        <v>44564</v>
      </c>
      <c r="H41" s="6">
        <v>44586</v>
      </c>
    </row>
    <row r="42" spans="1:8" s="235" customFormat="1" ht="31.5" x14ac:dyDescent="0.25">
      <c r="A42" s="91">
        <v>29</v>
      </c>
      <c r="B42" s="63" t="s">
        <v>335</v>
      </c>
      <c r="C42" s="14" t="s">
        <v>52</v>
      </c>
      <c r="D42" s="33">
        <v>153</v>
      </c>
      <c r="E42" s="45" t="s">
        <v>13</v>
      </c>
      <c r="F42" s="14" t="s">
        <v>14</v>
      </c>
      <c r="G42" s="15">
        <v>44564</v>
      </c>
      <c r="H42" s="16">
        <v>44620</v>
      </c>
    </row>
    <row r="43" spans="1:8" s="235" customFormat="1" ht="31.5" x14ac:dyDescent="0.25">
      <c r="A43" s="7">
        <v>30</v>
      </c>
      <c r="B43" s="63" t="s">
        <v>44</v>
      </c>
      <c r="C43" s="14" t="s">
        <v>45</v>
      </c>
      <c r="D43" s="33">
        <v>2700</v>
      </c>
      <c r="E43" s="45" t="s">
        <v>13</v>
      </c>
      <c r="F43" s="14" t="s">
        <v>14</v>
      </c>
      <c r="G43" s="15">
        <v>44564</v>
      </c>
      <c r="H43" s="16">
        <v>44586</v>
      </c>
    </row>
    <row r="44" spans="1:8" s="235" customFormat="1" ht="31.5" x14ac:dyDescent="0.25">
      <c r="A44" s="7">
        <v>31</v>
      </c>
      <c r="B44" s="30" t="s">
        <v>280</v>
      </c>
      <c r="C44" s="4" t="s">
        <v>49</v>
      </c>
      <c r="D44" s="34">
        <v>12000</v>
      </c>
      <c r="E44" s="178" t="s">
        <v>13</v>
      </c>
      <c r="F44" s="4" t="s">
        <v>14</v>
      </c>
      <c r="G44" s="5">
        <v>44564</v>
      </c>
      <c r="H44" s="6">
        <v>44586</v>
      </c>
    </row>
    <row r="45" spans="1:8" s="235" customFormat="1" ht="31.5" x14ac:dyDescent="0.25">
      <c r="A45" s="7">
        <v>32</v>
      </c>
      <c r="B45" s="30" t="s">
        <v>279</v>
      </c>
      <c r="C45" s="4" t="s">
        <v>224</v>
      </c>
      <c r="D45" s="34">
        <v>54000</v>
      </c>
      <c r="E45" s="178" t="s">
        <v>13</v>
      </c>
      <c r="F45" s="4" t="s">
        <v>14</v>
      </c>
      <c r="G45" s="5">
        <v>44564</v>
      </c>
      <c r="H45" s="6">
        <v>44586</v>
      </c>
    </row>
    <row r="46" spans="1:8" s="235" customFormat="1" ht="31.5" x14ac:dyDescent="0.25">
      <c r="A46" s="7">
        <v>33</v>
      </c>
      <c r="B46" s="63" t="s">
        <v>278</v>
      </c>
      <c r="C46" s="14" t="s">
        <v>49</v>
      </c>
      <c r="D46" s="33">
        <v>9000</v>
      </c>
      <c r="E46" s="45" t="s">
        <v>13</v>
      </c>
      <c r="F46" s="14" t="s">
        <v>14</v>
      </c>
      <c r="G46" s="15">
        <v>44564</v>
      </c>
      <c r="H46" s="16">
        <v>44586</v>
      </c>
    </row>
    <row r="47" spans="1:8" s="235" customFormat="1" ht="31.5" x14ac:dyDescent="0.25">
      <c r="A47" s="7">
        <v>34</v>
      </c>
      <c r="B47" s="63" t="s">
        <v>277</v>
      </c>
      <c r="C47" s="14" t="s">
        <v>48</v>
      </c>
      <c r="D47" s="33">
        <v>1344</v>
      </c>
      <c r="E47" s="45" t="s">
        <v>13</v>
      </c>
      <c r="F47" s="14" t="s">
        <v>14</v>
      </c>
      <c r="G47" s="15">
        <v>44564</v>
      </c>
      <c r="H47" s="16">
        <v>44586</v>
      </c>
    </row>
    <row r="48" spans="1:8" s="235" customFormat="1" ht="31.5" x14ac:dyDescent="0.25">
      <c r="A48" s="7">
        <v>35</v>
      </c>
      <c r="B48" s="63" t="s">
        <v>276</v>
      </c>
      <c r="C48" s="14" t="s">
        <v>48</v>
      </c>
      <c r="D48" s="33">
        <v>960</v>
      </c>
      <c r="E48" s="45" t="s">
        <v>13</v>
      </c>
      <c r="F48" s="14" t="s">
        <v>14</v>
      </c>
      <c r="G48" s="5">
        <v>44564</v>
      </c>
      <c r="H48" s="6">
        <v>44586</v>
      </c>
    </row>
    <row r="49" spans="1:8" s="235" customFormat="1" ht="31.5" x14ac:dyDescent="0.25">
      <c r="A49" s="7">
        <v>36</v>
      </c>
      <c r="B49" s="30" t="s">
        <v>275</v>
      </c>
      <c r="C49" s="4" t="s">
        <v>48</v>
      </c>
      <c r="D49" s="34">
        <v>600</v>
      </c>
      <c r="E49" s="178" t="s">
        <v>13</v>
      </c>
      <c r="F49" s="4" t="s">
        <v>14</v>
      </c>
      <c r="G49" s="5">
        <v>44564</v>
      </c>
      <c r="H49" s="6">
        <v>44586</v>
      </c>
    </row>
    <row r="50" spans="1:8" s="235" customFormat="1" ht="31.5" x14ac:dyDescent="0.25">
      <c r="A50" s="7">
        <v>37</v>
      </c>
      <c r="B50" s="30" t="s">
        <v>284</v>
      </c>
      <c r="C50" s="4" t="s">
        <v>196</v>
      </c>
      <c r="D50" s="34">
        <v>17371</v>
      </c>
      <c r="E50" s="178" t="s">
        <v>13</v>
      </c>
      <c r="F50" s="4" t="s">
        <v>14</v>
      </c>
      <c r="G50" s="5">
        <v>44564</v>
      </c>
      <c r="H50" s="6">
        <v>44586</v>
      </c>
    </row>
    <row r="51" spans="1:8" s="235" customFormat="1" ht="31.5" x14ac:dyDescent="0.25">
      <c r="A51" s="7">
        <v>38</v>
      </c>
      <c r="B51" s="30" t="s">
        <v>274</v>
      </c>
      <c r="C51" s="4" t="s">
        <v>48</v>
      </c>
      <c r="D51" s="34">
        <v>950</v>
      </c>
      <c r="E51" s="178" t="s">
        <v>13</v>
      </c>
      <c r="F51" s="4" t="s">
        <v>14</v>
      </c>
      <c r="G51" s="5">
        <v>44564</v>
      </c>
      <c r="H51" s="6">
        <v>44586</v>
      </c>
    </row>
    <row r="52" spans="1:8" s="235" customFormat="1" ht="31.5" x14ac:dyDescent="0.25">
      <c r="A52" s="7">
        <v>39</v>
      </c>
      <c r="B52" s="35" t="s">
        <v>267</v>
      </c>
      <c r="C52" s="20" t="s">
        <v>47</v>
      </c>
      <c r="D52" s="36">
        <v>8400</v>
      </c>
      <c r="E52" s="186" t="s">
        <v>13</v>
      </c>
      <c r="F52" s="20" t="s">
        <v>14</v>
      </c>
      <c r="G52" s="5">
        <v>44564</v>
      </c>
      <c r="H52" s="6">
        <v>44586</v>
      </c>
    </row>
    <row r="53" spans="1:8" s="235" customFormat="1" ht="31.5" x14ac:dyDescent="0.25">
      <c r="A53" s="7">
        <v>40</v>
      </c>
      <c r="B53" s="35" t="s">
        <v>273</v>
      </c>
      <c r="C53" s="4" t="s">
        <v>49</v>
      </c>
      <c r="D53" s="36">
        <v>9800</v>
      </c>
      <c r="E53" s="186" t="s">
        <v>13</v>
      </c>
      <c r="F53" s="20" t="s">
        <v>14</v>
      </c>
      <c r="G53" s="5">
        <v>44564</v>
      </c>
      <c r="H53" s="6">
        <v>44586</v>
      </c>
    </row>
    <row r="54" spans="1:8" s="235" customFormat="1" ht="31.5" x14ac:dyDescent="0.25">
      <c r="A54" s="7">
        <v>41</v>
      </c>
      <c r="B54" s="236" t="s">
        <v>268</v>
      </c>
      <c r="C54" s="4" t="s">
        <v>49</v>
      </c>
      <c r="D54" s="36">
        <v>9800</v>
      </c>
      <c r="E54" s="178" t="s">
        <v>13</v>
      </c>
      <c r="F54" s="4" t="s">
        <v>14</v>
      </c>
      <c r="G54" s="5">
        <v>44564</v>
      </c>
      <c r="H54" s="6">
        <v>44586</v>
      </c>
    </row>
    <row r="55" spans="1:8" s="235" customFormat="1" ht="32.25" thickBot="1" x14ac:dyDescent="0.3">
      <c r="A55" s="66">
        <v>42</v>
      </c>
      <c r="B55" s="75" t="s">
        <v>528</v>
      </c>
      <c r="C55" s="10" t="s">
        <v>529</v>
      </c>
      <c r="D55" s="65">
        <v>7423</v>
      </c>
      <c r="E55" s="193" t="s">
        <v>13</v>
      </c>
      <c r="F55" s="10" t="s">
        <v>14</v>
      </c>
      <c r="G55" s="11">
        <v>44752</v>
      </c>
      <c r="H55" s="12">
        <v>44804</v>
      </c>
    </row>
    <row r="56" spans="1:8" s="235" customFormat="1" ht="31.5" x14ac:dyDescent="0.25">
      <c r="A56" s="91">
        <v>43</v>
      </c>
      <c r="B56" s="63" t="s">
        <v>272</v>
      </c>
      <c r="C56" s="14" t="s">
        <v>46</v>
      </c>
      <c r="D56" s="33">
        <v>1500</v>
      </c>
      <c r="E56" s="45" t="s">
        <v>13</v>
      </c>
      <c r="F56" s="14" t="s">
        <v>14</v>
      </c>
      <c r="G56" s="15">
        <v>44564</v>
      </c>
      <c r="H56" s="16">
        <v>44586</v>
      </c>
    </row>
    <row r="57" spans="1:8" s="235" customFormat="1" ht="31.5" x14ac:dyDescent="0.25">
      <c r="A57" s="7">
        <v>44</v>
      </c>
      <c r="B57" s="30" t="s">
        <v>269</v>
      </c>
      <c r="C57" s="4" t="s">
        <v>49</v>
      </c>
      <c r="D57" s="34">
        <v>743</v>
      </c>
      <c r="E57" s="178" t="s">
        <v>13</v>
      </c>
      <c r="F57" s="4" t="s">
        <v>14</v>
      </c>
      <c r="G57" s="5">
        <v>44564</v>
      </c>
      <c r="H57" s="6">
        <v>44586</v>
      </c>
    </row>
    <row r="58" spans="1:8" s="235" customFormat="1" ht="31.5" x14ac:dyDescent="0.25">
      <c r="A58" s="91">
        <v>45</v>
      </c>
      <c r="B58" s="63" t="s">
        <v>345</v>
      </c>
      <c r="C58" s="14" t="s">
        <v>49</v>
      </c>
      <c r="D58" s="33">
        <v>372</v>
      </c>
      <c r="E58" s="45" t="s">
        <v>13</v>
      </c>
      <c r="F58" s="14" t="s">
        <v>14</v>
      </c>
      <c r="G58" s="15">
        <v>44564</v>
      </c>
      <c r="H58" s="16">
        <v>44586</v>
      </c>
    </row>
    <row r="59" spans="1:8" s="235" customFormat="1" ht="31.5" x14ac:dyDescent="0.25">
      <c r="A59" s="7">
        <v>46</v>
      </c>
      <c r="B59" s="63" t="s">
        <v>271</v>
      </c>
      <c r="C59" s="14" t="s">
        <v>228</v>
      </c>
      <c r="D59" s="33">
        <v>3843</v>
      </c>
      <c r="E59" s="14" t="s">
        <v>13</v>
      </c>
      <c r="F59" s="14" t="s">
        <v>53</v>
      </c>
      <c r="G59" s="15">
        <v>44564</v>
      </c>
      <c r="H59" s="16">
        <v>44586</v>
      </c>
    </row>
    <row r="60" spans="1:8" s="235" customFormat="1" ht="31.5" x14ac:dyDescent="0.25">
      <c r="A60" s="7">
        <v>47</v>
      </c>
      <c r="B60" s="35" t="s">
        <v>346</v>
      </c>
      <c r="C60" s="20" t="s">
        <v>228</v>
      </c>
      <c r="D60" s="36">
        <v>7424</v>
      </c>
      <c r="E60" s="20" t="s">
        <v>13</v>
      </c>
      <c r="F60" s="20" t="s">
        <v>53</v>
      </c>
      <c r="G60" s="21">
        <v>44564</v>
      </c>
      <c r="H60" s="22">
        <v>44586</v>
      </c>
    </row>
    <row r="61" spans="1:8" s="235" customFormat="1" ht="31.5" x14ac:dyDescent="0.25">
      <c r="A61" s="7">
        <v>48</v>
      </c>
      <c r="B61" s="30" t="s">
        <v>393</v>
      </c>
      <c r="C61" s="4" t="s">
        <v>228</v>
      </c>
      <c r="D61" s="34">
        <v>5940</v>
      </c>
      <c r="E61" s="4" t="s">
        <v>13</v>
      </c>
      <c r="F61" s="4" t="s">
        <v>53</v>
      </c>
      <c r="G61" s="5">
        <v>44564</v>
      </c>
      <c r="H61" s="6">
        <v>44586</v>
      </c>
    </row>
    <row r="62" spans="1:8" s="235" customFormat="1" ht="31.5" x14ac:dyDescent="0.25">
      <c r="A62" s="7">
        <v>49</v>
      </c>
      <c r="B62" s="30" t="s">
        <v>270</v>
      </c>
      <c r="C62" s="4" t="s">
        <v>232</v>
      </c>
      <c r="D62" s="34">
        <v>4355</v>
      </c>
      <c r="E62" s="4" t="s">
        <v>13</v>
      </c>
      <c r="F62" s="4" t="s">
        <v>53</v>
      </c>
      <c r="G62" s="5">
        <v>44564</v>
      </c>
      <c r="H62" s="6">
        <v>44829</v>
      </c>
    </row>
    <row r="63" spans="1:8" s="235" customFormat="1" ht="31.5" x14ac:dyDescent="0.25">
      <c r="A63" s="7">
        <v>50</v>
      </c>
      <c r="B63" s="63" t="s">
        <v>394</v>
      </c>
      <c r="C63" s="14" t="s">
        <v>232</v>
      </c>
      <c r="D63" s="33">
        <v>2970</v>
      </c>
      <c r="E63" s="14" t="s">
        <v>13</v>
      </c>
      <c r="F63" s="14" t="s">
        <v>53</v>
      </c>
      <c r="G63" s="15">
        <v>44564</v>
      </c>
      <c r="H63" s="16">
        <v>44586</v>
      </c>
    </row>
    <row r="64" spans="1:8" s="235" customFormat="1" ht="31.5" x14ac:dyDescent="0.25">
      <c r="A64" s="7">
        <v>51</v>
      </c>
      <c r="B64" s="63" t="s">
        <v>347</v>
      </c>
      <c r="C64" s="14" t="s">
        <v>232</v>
      </c>
      <c r="D64" s="33">
        <v>8834</v>
      </c>
      <c r="E64" s="14" t="s">
        <v>13</v>
      </c>
      <c r="F64" s="14" t="s">
        <v>53</v>
      </c>
      <c r="G64" s="15">
        <v>44564</v>
      </c>
      <c r="H64" s="16">
        <v>44586</v>
      </c>
    </row>
    <row r="65" spans="1:8" s="235" customFormat="1" ht="31.5" x14ac:dyDescent="0.25">
      <c r="A65" s="7">
        <v>52</v>
      </c>
      <c r="B65" s="63" t="s">
        <v>348</v>
      </c>
      <c r="C65" s="14" t="s">
        <v>232</v>
      </c>
      <c r="D65" s="33">
        <v>5940</v>
      </c>
      <c r="E65" s="4" t="s">
        <v>13</v>
      </c>
      <c r="F65" s="4" t="s">
        <v>53</v>
      </c>
      <c r="G65" s="15">
        <v>44564</v>
      </c>
      <c r="H65" s="16">
        <v>44586</v>
      </c>
    </row>
    <row r="66" spans="1:8" s="235" customFormat="1" ht="31.5" x14ac:dyDescent="0.25">
      <c r="A66" s="7">
        <v>53</v>
      </c>
      <c r="B66" s="30" t="s">
        <v>282</v>
      </c>
      <c r="C66" s="4" t="s">
        <v>222</v>
      </c>
      <c r="D66" s="34">
        <v>4143</v>
      </c>
      <c r="E66" s="178" t="s">
        <v>13</v>
      </c>
      <c r="F66" s="4" t="s">
        <v>14</v>
      </c>
      <c r="G66" s="5">
        <v>44621</v>
      </c>
      <c r="H66" s="6">
        <v>44788</v>
      </c>
    </row>
    <row r="67" spans="1:8" s="235" customFormat="1" ht="31.5" x14ac:dyDescent="0.25">
      <c r="A67" s="7">
        <v>54</v>
      </c>
      <c r="B67" s="30" t="s">
        <v>283</v>
      </c>
      <c r="C67" s="4" t="s">
        <v>232</v>
      </c>
      <c r="D67" s="34">
        <v>2895</v>
      </c>
      <c r="E67" s="178" t="s">
        <v>13</v>
      </c>
      <c r="F67" s="4" t="s">
        <v>14</v>
      </c>
      <c r="G67" s="5">
        <v>44682</v>
      </c>
      <c r="H67" s="6">
        <v>44788</v>
      </c>
    </row>
    <row r="68" spans="1:8" s="235" customFormat="1" ht="31.5" x14ac:dyDescent="0.25">
      <c r="A68" s="7">
        <v>55</v>
      </c>
      <c r="B68" s="30" t="s">
        <v>285</v>
      </c>
      <c r="C68" s="4" t="s">
        <v>286</v>
      </c>
      <c r="D68" s="34">
        <v>250</v>
      </c>
      <c r="E68" s="178" t="s">
        <v>13</v>
      </c>
      <c r="F68" s="4" t="s">
        <v>14</v>
      </c>
      <c r="G68" s="5">
        <v>44682</v>
      </c>
      <c r="H68" s="6">
        <v>44788</v>
      </c>
    </row>
    <row r="69" spans="1:8" s="235" customFormat="1" ht="31.5" x14ac:dyDescent="0.25">
      <c r="A69" s="7">
        <v>56</v>
      </c>
      <c r="B69" s="30" t="s">
        <v>524</v>
      </c>
      <c r="C69" s="4" t="s">
        <v>350</v>
      </c>
      <c r="D69" s="34">
        <v>0</v>
      </c>
      <c r="E69" s="178" t="s">
        <v>13</v>
      </c>
      <c r="F69" s="4" t="s">
        <v>14</v>
      </c>
      <c r="G69" s="5">
        <v>44564</v>
      </c>
      <c r="H69" s="6">
        <v>44910</v>
      </c>
    </row>
    <row r="70" spans="1:8" s="235" customFormat="1" ht="31.5" x14ac:dyDescent="0.25">
      <c r="A70" s="7">
        <v>57</v>
      </c>
      <c r="B70" s="30" t="s">
        <v>221</v>
      </c>
      <c r="C70" s="4" t="s">
        <v>50</v>
      </c>
      <c r="D70" s="34">
        <v>28280</v>
      </c>
      <c r="E70" s="178" t="s">
        <v>13</v>
      </c>
      <c r="F70" s="4" t="s">
        <v>14</v>
      </c>
      <c r="G70" s="5">
        <v>44564</v>
      </c>
      <c r="H70" s="6">
        <v>44910</v>
      </c>
    </row>
    <row r="71" spans="1:8" s="235" customFormat="1" ht="32.25" thickBot="1" x14ac:dyDescent="0.3">
      <c r="A71" s="66">
        <v>58</v>
      </c>
      <c r="B71" s="75" t="s">
        <v>287</v>
      </c>
      <c r="C71" s="10" t="s">
        <v>202</v>
      </c>
      <c r="D71" s="65">
        <v>10504</v>
      </c>
      <c r="E71" s="193" t="s">
        <v>13</v>
      </c>
      <c r="F71" s="10" t="s">
        <v>14</v>
      </c>
      <c r="G71" s="11">
        <v>44621</v>
      </c>
      <c r="H71" s="12">
        <v>44910</v>
      </c>
    </row>
    <row r="72" spans="1:8" s="235" customFormat="1" ht="31.5" x14ac:dyDescent="0.25">
      <c r="A72" s="90">
        <v>59</v>
      </c>
      <c r="B72" s="143" t="s">
        <v>588</v>
      </c>
      <c r="C72" s="24" t="s">
        <v>494</v>
      </c>
      <c r="D72" s="33">
        <v>11877</v>
      </c>
      <c r="E72" s="45" t="s">
        <v>13</v>
      </c>
      <c r="F72" s="14" t="s">
        <v>14</v>
      </c>
      <c r="G72" s="15">
        <v>44873</v>
      </c>
      <c r="H72" s="16">
        <v>44910</v>
      </c>
    </row>
    <row r="73" spans="1:8" s="235" customFormat="1" ht="31.5" x14ac:dyDescent="0.25">
      <c r="A73" s="91">
        <v>60</v>
      </c>
      <c r="B73" s="63" t="s">
        <v>530</v>
      </c>
      <c r="C73" s="14" t="s">
        <v>531</v>
      </c>
      <c r="D73" s="33">
        <v>10504</v>
      </c>
      <c r="E73" s="45" t="s">
        <v>13</v>
      </c>
      <c r="F73" s="14" t="s">
        <v>14</v>
      </c>
      <c r="G73" s="15">
        <v>44752</v>
      </c>
      <c r="H73" s="16">
        <v>44910</v>
      </c>
    </row>
    <row r="74" spans="1:8" s="235" customFormat="1" ht="31.5" x14ac:dyDescent="0.25">
      <c r="A74" s="7">
        <v>61</v>
      </c>
      <c r="B74" s="30" t="s">
        <v>239</v>
      </c>
      <c r="C74" s="4" t="s">
        <v>51</v>
      </c>
      <c r="D74" s="34">
        <v>13214</v>
      </c>
      <c r="E74" s="178" t="s">
        <v>13</v>
      </c>
      <c r="F74" s="4" t="s">
        <v>14</v>
      </c>
      <c r="G74" s="5">
        <v>44621</v>
      </c>
      <c r="H74" s="6">
        <v>44910</v>
      </c>
    </row>
    <row r="75" spans="1:8" s="235" customFormat="1" ht="31.5" x14ac:dyDescent="0.25">
      <c r="A75" s="91">
        <v>62</v>
      </c>
      <c r="B75" s="63" t="s">
        <v>392</v>
      </c>
      <c r="C75" s="14" t="s">
        <v>387</v>
      </c>
      <c r="D75" s="169">
        <v>0</v>
      </c>
      <c r="E75" s="45" t="s">
        <v>13</v>
      </c>
      <c r="F75" s="14" t="s">
        <v>14</v>
      </c>
      <c r="G75" s="15">
        <v>44621</v>
      </c>
      <c r="H75" s="16">
        <v>44910</v>
      </c>
    </row>
    <row r="76" spans="1:8" s="235" customFormat="1" ht="31.5" x14ac:dyDescent="0.25">
      <c r="A76" s="7">
        <v>63</v>
      </c>
      <c r="B76" s="30" t="s">
        <v>349</v>
      </c>
      <c r="C76" s="14" t="s">
        <v>281</v>
      </c>
      <c r="D76" s="33">
        <v>72189</v>
      </c>
      <c r="E76" s="178" t="s">
        <v>13</v>
      </c>
      <c r="F76" s="4" t="s">
        <v>14</v>
      </c>
      <c r="G76" s="5">
        <v>44621</v>
      </c>
      <c r="H76" s="6">
        <v>44910</v>
      </c>
    </row>
    <row r="77" spans="1:8" s="235" customFormat="1" ht="31.5" x14ac:dyDescent="0.25">
      <c r="A77" s="7">
        <v>64</v>
      </c>
      <c r="B77" s="30" t="s">
        <v>288</v>
      </c>
      <c r="C77" s="4" t="s">
        <v>233</v>
      </c>
      <c r="D77" s="34">
        <v>5444</v>
      </c>
      <c r="E77" s="178" t="s">
        <v>13</v>
      </c>
      <c r="F77" s="4" t="s">
        <v>14</v>
      </c>
      <c r="G77" s="5">
        <v>44621</v>
      </c>
      <c r="H77" s="6">
        <v>44910</v>
      </c>
    </row>
    <row r="78" spans="1:8" s="235" customFormat="1" ht="31.5" x14ac:dyDescent="0.25">
      <c r="A78" s="7">
        <v>65</v>
      </c>
      <c r="B78" s="63" t="s">
        <v>351</v>
      </c>
      <c r="C78" s="14" t="s">
        <v>49</v>
      </c>
      <c r="D78" s="33">
        <v>8436</v>
      </c>
      <c r="E78" s="45" t="s">
        <v>13</v>
      </c>
      <c r="F78" s="14" t="s">
        <v>14</v>
      </c>
      <c r="G78" s="15">
        <v>44621</v>
      </c>
      <c r="H78" s="16">
        <v>44910</v>
      </c>
    </row>
    <row r="79" spans="1:8" s="235" customFormat="1" ht="31.5" x14ac:dyDescent="0.25">
      <c r="A79" s="7">
        <v>66</v>
      </c>
      <c r="B79" s="63" t="s">
        <v>352</v>
      </c>
      <c r="C79" s="14" t="s">
        <v>353</v>
      </c>
      <c r="D79" s="33">
        <v>743</v>
      </c>
      <c r="E79" s="4" t="s">
        <v>13</v>
      </c>
      <c r="F79" s="4" t="s">
        <v>53</v>
      </c>
      <c r="G79" s="5">
        <v>44564</v>
      </c>
      <c r="H79" s="6">
        <v>44895</v>
      </c>
    </row>
    <row r="80" spans="1:8" s="235" customFormat="1" ht="31.5" x14ac:dyDescent="0.25">
      <c r="A80" s="7">
        <v>67</v>
      </c>
      <c r="B80" s="30" t="s">
        <v>559</v>
      </c>
      <c r="C80" s="4" t="s">
        <v>398</v>
      </c>
      <c r="D80" s="34">
        <v>928</v>
      </c>
      <c r="E80" s="4" t="s">
        <v>13</v>
      </c>
      <c r="F80" s="4" t="s">
        <v>53</v>
      </c>
      <c r="G80" s="5">
        <v>44564</v>
      </c>
      <c r="H80" s="6">
        <v>44895</v>
      </c>
    </row>
    <row r="81" spans="1:11" s="235" customFormat="1" ht="31.5" x14ac:dyDescent="0.25">
      <c r="A81" s="7">
        <v>68</v>
      </c>
      <c r="B81" s="63" t="s">
        <v>503</v>
      </c>
      <c r="C81" s="14" t="s">
        <v>228</v>
      </c>
      <c r="D81" s="33">
        <v>2699</v>
      </c>
      <c r="E81" s="14" t="s">
        <v>13</v>
      </c>
      <c r="F81" s="14" t="s">
        <v>53</v>
      </c>
      <c r="G81" s="15">
        <v>44564</v>
      </c>
      <c r="H81" s="16">
        <v>44895</v>
      </c>
    </row>
    <row r="82" spans="1:11" s="235" customFormat="1" ht="31.5" x14ac:dyDescent="0.25">
      <c r="A82" s="7">
        <v>69</v>
      </c>
      <c r="B82" s="63" t="s">
        <v>399</v>
      </c>
      <c r="C82" s="14" t="s">
        <v>49</v>
      </c>
      <c r="D82" s="33">
        <v>4699</v>
      </c>
      <c r="E82" s="14" t="s">
        <v>13</v>
      </c>
      <c r="F82" s="14" t="s">
        <v>53</v>
      </c>
      <c r="G82" s="15">
        <v>44564</v>
      </c>
      <c r="H82" s="16">
        <v>44895</v>
      </c>
    </row>
    <row r="83" spans="1:11" s="235" customFormat="1" ht="31.5" x14ac:dyDescent="0.25">
      <c r="A83" s="7">
        <v>70</v>
      </c>
      <c r="B83" s="63" t="s">
        <v>400</v>
      </c>
      <c r="C83" s="14" t="s">
        <v>196</v>
      </c>
      <c r="D83" s="33">
        <v>827</v>
      </c>
      <c r="E83" s="4" t="s">
        <v>13</v>
      </c>
      <c r="F83" s="4" t="s">
        <v>53</v>
      </c>
      <c r="G83" s="5">
        <v>44621</v>
      </c>
      <c r="H83" s="6">
        <v>44895</v>
      </c>
    </row>
    <row r="84" spans="1:11" s="235" customFormat="1" ht="31.5" x14ac:dyDescent="0.25">
      <c r="A84" s="7">
        <v>71</v>
      </c>
      <c r="B84" s="63" t="s">
        <v>504</v>
      </c>
      <c r="C84" s="14" t="s">
        <v>289</v>
      </c>
      <c r="D84" s="33">
        <v>6681</v>
      </c>
      <c r="E84" s="4" t="s">
        <v>13</v>
      </c>
      <c r="F84" s="4" t="s">
        <v>53</v>
      </c>
      <c r="G84" s="5">
        <v>44621</v>
      </c>
      <c r="H84" s="6">
        <v>44895</v>
      </c>
    </row>
    <row r="85" spans="1:11" s="235" customFormat="1" ht="31.5" x14ac:dyDescent="0.25">
      <c r="A85" s="7">
        <v>72</v>
      </c>
      <c r="B85" s="146" t="s">
        <v>505</v>
      </c>
      <c r="C85" s="237" t="s">
        <v>507</v>
      </c>
      <c r="D85" s="34">
        <v>6999</v>
      </c>
      <c r="E85" s="4" t="s">
        <v>13</v>
      </c>
      <c r="F85" s="4" t="s">
        <v>53</v>
      </c>
      <c r="G85" s="5">
        <v>44683</v>
      </c>
      <c r="H85" s="6">
        <v>44895</v>
      </c>
    </row>
    <row r="86" spans="1:11" s="235" customFormat="1" ht="31.5" x14ac:dyDescent="0.25">
      <c r="A86" s="7">
        <v>73</v>
      </c>
      <c r="B86" s="147" t="s">
        <v>506</v>
      </c>
      <c r="C86" s="238" t="s">
        <v>507</v>
      </c>
      <c r="D86" s="36">
        <v>5899</v>
      </c>
      <c r="E86" s="20" t="s">
        <v>13</v>
      </c>
      <c r="F86" s="20" t="s">
        <v>53</v>
      </c>
      <c r="G86" s="21">
        <v>44683</v>
      </c>
      <c r="H86" s="22">
        <v>44895</v>
      </c>
    </row>
    <row r="87" spans="1:11" s="235" customFormat="1" ht="32.25" thickBot="1" x14ac:dyDescent="0.3">
      <c r="A87" s="66">
        <v>74</v>
      </c>
      <c r="B87" s="75" t="s">
        <v>508</v>
      </c>
      <c r="C87" s="10" t="s">
        <v>228</v>
      </c>
      <c r="D87" s="65">
        <v>458</v>
      </c>
      <c r="E87" s="10" t="s">
        <v>13</v>
      </c>
      <c r="F87" s="10" t="s">
        <v>53</v>
      </c>
      <c r="G87" s="11">
        <v>44683</v>
      </c>
      <c r="H87" s="12">
        <v>44895</v>
      </c>
    </row>
    <row r="88" spans="1:11" s="235" customFormat="1" ht="31.5" x14ac:dyDescent="0.25">
      <c r="A88" s="90">
        <v>75</v>
      </c>
      <c r="B88" s="311" t="s">
        <v>509</v>
      </c>
      <c r="C88" s="312" t="s">
        <v>510</v>
      </c>
      <c r="D88" s="138">
        <v>910</v>
      </c>
      <c r="E88" s="24" t="s">
        <v>13</v>
      </c>
      <c r="F88" s="24" t="s">
        <v>53</v>
      </c>
      <c r="G88" s="139">
        <v>44683</v>
      </c>
      <c r="H88" s="140">
        <v>44895</v>
      </c>
    </row>
    <row r="89" spans="1:11" s="235" customFormat="1" ht="31.5" x14ac:dyDescent="0.25">
      <c r="A89" s="91">
        <v>76</v>
      </c>
      <c r="B89" s="170" t="s">
        <v>552</v>
      </c>
      <c r="C89" s="1" t="s">
        <v>396</v>
      </c>
      <c r="D89" s="51">
        <v>436</v>
      </c>
      <c r="E89" s="14" t="s">
        <v>13</v>
      </c>
      <c r="F89" s="14" t="s">
        <v>53</v>
      </c>
      <c r="G89" s="15">
        <v>44607</v>
      </c>
      <c r="H89" s="16">
        <v>44635</v>
      </c>
    </row>
    <row r="90" spans="1:11" s="235" customFormat="1" ht="31.5" x14ac:dyDescent="0.25">
      <c r="A90" s="7">
        <v>77</v>
      </c>
      <c r="B90" s="30" t="s">
        <v>395</v>
      </c>
      <c r="C90" s="4" t="s">
        <v>397</v>
      </c>
      <c r="D90" s="34">
        <v>600</v>
      </c>
      <c r="E90" s="4" t="s">
        <v>13</v>
      </c>
      <c r="F90" s="4" t="s">
        <v>53</v>
      </c>
      <c r="G90" s="5">
        <v>44607</v>
      </c>
      <c r="H90" s="6">
        <v>44635</v>
      </c>
    </row>
    <row r="91" spans="1:11" s="235" customFormat="1" ht="31.5" x14ac:dyDescent="0.25">
      <c r="A91" s="7">
        <v>78</v>
      </c>
      <c r="B91" s="30" t="s">
        <v>560</v>
      </c>
      <c r="C91" s="4" t="s">
        <v>561</v>
      </c>
      <c r="D91" s="34">
        <v>643</v>
      </c>
      <c r="E91" s="4" t="s">
        <v>13</v>
      </c>
      <c r="F91" s="4" t="s">
        <v>53</v>
      </c>
      <c r="G91" s="5">
        <v>44858</v>
      </c>
      <c r="H91" s="6">
        <v>44910</v>
      </c>
    </row>
    <row r="92" spans="1:11" s="235" customFormat="1" ht="31.5" x14ac:dyDescent="0.25">
      <c r="A92" s="7">
        <v>79</v>
      </c>
      <c r="B92" s="30" t="s">
        <v>563</v>
      </c>
      <c r="C92" s="4" t="s">
        <v>564</v>
      </c>
      <c r="D92" s="34">
        <v>5384</v>
      </c>
      <c r="E92" s="4" t="s">
        <v>13</v>
      </c>
      <c r="F92" s="4" t="s">
        <v>53</v>
      </c>
      <c r="G92" s="5">
        <v>44866</v>
      </c>
      <c r="H92" s="6">
        <v>44910</v>
      </c>
    </row>
    <row r="93" spans="1:11" ht="34.5" customHeight="1" x14ac:dyDescent="0.25">
      <c r="A93" s="141">
        <v>80</v>
      </c>
      <c r="B93" s="170" t="s">
        <v>54</v>
      </c>
      <c r="C93" s="1" t="s">
        <v>55</v>
      </c>
      <c r="D93" s="51">
        <v>62353</v>
      </c>
      <c r="E93" s="1" t="s">
        <v>13</v>
      </c>
      <c r="F93" s="1" t="s">
        <v>53</v>
      </c>
      <c r="G93" s="18">
        <v>44805</v>
      </c>
      <c r="H93" s="3">
        <v>44895</v>
      </c>
      <c r="I93" s="232"/>
      <c r="J93" s="232"/>
      <c r="K93" s="232"/>
    </row>
    <row r="94" spans="1:11" ht="34.5" customHeight="1" x14ac:dyDescent="0.25">
      <c r="A94" s="7">
        <v>81</v>
      </c>
      <c r="B94" s="30" t="s">
        <v>388</v>
      </c>
      <c r="C94" s="4" t="s">
        <v>389</v>
      </c>
      <c r="D94" s="34">
        <v>600</v>
      </c>
      <c r="E94" s="4" t="s">
        <v>13</v>
      </c>
      <c r="F94" s="4" t="s">
        <v>53</v>
      </c>
      <c r="G94" s="5">
        <v>44743</v>
      </c>
      <c r="H94" s="6">
        <v>44804</v>
      </c>
      <c r="I94" s="232"/>
      <c r="J94" s="232"/>
      <c r="K94" s="232"/>
    </row>
    <row r="95" spans="1:11" ht="34.5" customHeight="1" x14ac:dyDescent="0.25">
      <c r="A95" s="7">
        <v>82</v>
      </c>
      <c r="B95" s="89" t="s">
        <v>355</v>
      </c>
      <c r="C95" s="56" t="s">
        <v>356</v>
      </c>
      <c r="D95" s="239">
        <v>135060</v>
      </c>
      <c r="E95" s="56" t="s">
        <v>13</v>
      </c>
      <c r="F95" s="56" t="s">
        <v>53</v>
      </c>
      <c r="G95" s="67">
        <v>44612</v>
      </c>
      <c r="H95" s="68">
        <v>44620</v>
      </c>
      <c r="I95" s="232"/>
      <c r="J95" s="232"/>
      <c r="K95" s="232"/>
    </row>
    <row r="96" spans="1:11" s="235" customFormat="1" ht="31.5" x14ac:dyDescent="0.25">
      <c r="A96" s="7">
        <v>83</v>
      </c>
      <c r="B96" s="63" t="s">
        <v>57</v>
      </c>
      <c r="C96" s="14" t="s">
        <v>179</v>
      </c>
      <c r="D96" s="33">
        <v>450</v>
      </c>
      <c r="E96" s="45" t="s">
        <v>13</v>
      </c>
      <c r="F96" s="14" t="s">
        <v>56</v>
      </c>
      <c r="G96" s="15">
        <v>44564</v>
      </c>
      <c r="H96" s="16">
        <v>44586</v>
      </c>
    </row>
    <row r="97" spans="1:8" s="25" customFormat="1" ht="31.5" x14ac:dyDescent="0.25">
      <c r="A97" s="7">
        <v>84</v>
      </c>
      <c r="B97" s="63" t="s">
        <v>451</v>
      </c>
      <c r="C97" s="14" t="s">
        <v>58</v>
      </c>
      <c r="D97" s="33">
        <v>42018</v>
      </c>
      <c r="E97" s="45" t="s">
        <v>13</v>
      </c>
      <c r="F97" s="14" t="s">
        <v>56</v>
      </c>
      <c r="G97" s="5">
        <v>44564</v>
      </c>
      <c r="H97" s="6">
        <v>44915</v>
      </c>
    </row>
    <row r="98" spans="1:8" s="25" customFormat="1" ht="31.5" x14ac:dyDescent="0.25">
      <c r="A98" s="7">
        <v>85</v>
      </c>
      <c r="B98" s="30" t="s">
        <v>207</v>
      </c>
      <c r="C98" s="4" t="s">
        <v>59</v>
      </c>
      <c r="D98" s="34">
        <v>9950</v>
      </c>
      <c r="E98" s="178" t="s">
        <v>13</v>
      </c>
      <c r="F98" s="4" t="s">
        <v>56</v>
      </c>
      <c r="G98" s="5">
        <v>44564</v>
      </c>
      <c r="H98" s="6">
        <v>44915</v>
      </c>
    </row>
    <row r="99" spans="1:8" s="25" customFormat="1" ht="31.5" x14ac:dyDescent="0.25">
      <c r="A99" s="7">
        <v>86</v>
      </c>
      <c r="B99" s="170" t="s">
        <v>60</v>
      </c>
      <c r="C99" s="1" t="s">
        <v>59</v>
      </c>
      <c r="D99" s="51">
        <v>12330</v>
      </c>
      <c r="E99" s="177" t="s">
        <v>13</v>
      </c>
      <c r="F99" s="1" t="s">
        <v>56</v>
      </c>
      <c r="G99" s="15">
        <v>44564</v>
      </c>
      <c r="H99" s="16">
        <v>44915</v>
      </c>
    </row>
    <row r="100" spans="1:8" s="25" customFormat="1" ht="31.5" x14ac:dyDescent="0.25">
      <c r="A100" s="7">
        <v>87</v>
      </c>
      <c r="B100" s="30" t="s">
        <v>61</v>
      </c>
      <c r="C100" s="4" t="s">
        <v>62</v>
      </c>
      <c r="D100" s="34">
        <v>550</v>
      </c>
      <c r="E100" s="178" t="s">
        <v>13</v>
      </c>
      <c r="F100" s="4" t="s">
        <v>56</v>
      </c>
      <c r="G100" s="5">
        <v>44564</v>
      </c>
      <c r="H100" s="6">
        <v>44586</v>
      </c>
    </row>
    <row r="101" spans="1:8" s="25" customFormat="1" ht="31.5" x14ac:dyDescent="0.25">
      <c r="A101" s="7">
        <v>88</v>
      </c>
      <c r="B101" s="63" t="s">
        <v>26</v>
      </c>
      <c r="C101" s="14" t="s">
        <v>27</v>
      </c>
      <c r="D101" s="33">
        <v>98739</v>
      </c>
      <c r="E101" s="45" t="s">
        <v>13</v>
      </c>
      <c r="F101" s="14" t="s">
        <v>14</v>
      </c>
      <c r="G101" s="15">
        <v>44564</v>
      </c>
      <c r="H101" s="16">
        <v>44915</v>
      </c>
    </row>
    <row r="102" spans="1:8" s="25" customFormat="1" ht="31.5" x14ac:dyDescent="0.25">
      <c r="A102" s="7">
        <v>89</v>
      </c>
      <c r="B102" s="30" t="s">
        <v>180</v>
      </c>
      <c r="C102" s="4" t="s">
        <v>181</v>
      </c>
      <c r="D102" s="34">
        <v>2101</v>
      </c>
      <c r="E102" s="178" t="s">
        <v>13</v>
      </c>
      <c r="F102" s="4" t="s">
        <v>14</v>
      </c>
      <c r="G102" s="5">
        <v>44564</v>
      </c>
      <c r="H102" s="6">
        <v>44895</v>
      </c>
    </row>
    <row r="103" spans="1:8" s="25" customFormat="1" ht="32.25" thickBot="1" x14ac:dyDescent="0.3">
      <c r="A103" s="66">
        <v>90</v>
      </c>
      <c r="B103" s="75" t="s">
        <v>182</v>
      </c>
      <c r="C103" s="10"/>
      <c r="D103" s="65">
        <v>1261</v>
      </c>
      <c r="E103" s="193" t="s">
        <v>13</v>
      </c>
      <c r="F103" s="10" t="s">
        <v>56</v>
      </c>
      <c r="G103" s="11">
        <v>44564</v>
      </c>
      <c r="H103" s="12">
        <v>44910</v>
      </c>
    </row>
    <row r="104" spans="1:8" s="25" customFormat="1" ht="31.5" x14ac:dyDescent="0.25">
      <c r="A104" s="90">
        <v>91</v>
      </c>
      <c r="B104" s="143" t="s">
        <v>217</v>
      </c>
      <c r="C104" s="24" t="s">
        <v>216</v>
      </c>
      <c r="D104" s="138">
        <v>2700</v>
      </c>
      <c r="E104" s="212" t="s">
        <v>13</v>
      </c>
      <c r="F104" s="24" t="s">
        <v>56</v>
      </c>
      <c r="G104" s="139">
        <v>44564</v>
      </c>
      <c r="H104" s="140">
        <v>44586</v>
      </c>
    </row>
    <row r="105" spans="1:8" s="25" customFormat="1" ht="31.5" x14ac:dyDescent="0.25">
      <c r="A105" s="91">
        <v>92</v>
      </c>
      <c r="B105" s="63" t="s">
        <v>248</v>
      </c>
      <c r="C105" s="14" t="s">
        <v>216</v>
      </c>
      <c r="D105" s="33">
        <v>18205</v>
      </c>
      <c r="E105" s="45" t="s">
        <v>13</v>
      </c>
      <c r="F105" s="14" t="s">
        <v>56</v>
      </c>
      <c r="G105" s="15">
        <v>44564</v>
      </c>
      <c r="H105" s="16">
        <v>44915</v>
      </c>
    </row>
    <row r="106" spans="1:8" s="25" customFormat="1" ht="31.5" x14ac:dyDescent="0.25">
      <c r="A106" s="7">
        <v>93</v>
      </c>
      <c r="B106" s="63" t="s">
        <v>183</v>
      </c>
      <c r="C106" s="14" t="s">
        <v>188</v>
      </c>
      <c r="D106" s="33">
        <v>25000</v>
      </c>
      <c r="E106" s="45" t="s">
        <v>13</v>
      </c>
      <c r="F106" s="14" t="s">
        <v>56</v>
      </c>
      <c r="G106" s="15">
        <v>44564</v>
      </c>
      <c r="H106" s="16">
        <v>44915</v>
      </c>
    </row>
    <row r="107" spans="1:8" s="25" customFormat="1" ht="31.5" x14ac:dyDescent="0.25">
      <c r="A107" s="91">
        <v>94</v>
      </c>
      <c r="B107" s="63" t="s">
        <v>187</v>
      </c>
      <c r="C107" s="14" t="s">
        <v>188</v>
      </c>
      <c r="D107" s="33">
        <v>10000</v>
      </c>
      <c r="E107" s="45" t="s">
        <v>13</v>
      </c>
      <c r="F107" s="14" t="s">
        <v>56</v>
      </c>
      <c r="G107" s="15">
        <v>44564</v>
      </c>
      <c r="H107" s="16">
        <v>44910</v>
      </c>
    </row>
    <row r="108" spans="1:8" s="25" customFormat="1" ht="31.5" x14ac:dyDescent="0.25">
      <c r="A108" s="7">
        <v>95</v>
      </c>
      <c r="B108" s="30" t="s">
        <v>386</v>
      </c>
      <c r="C108" s="4" t="s">
        <v>387</v>
      </c>
      <c r="D108" s="34">
        <v>1</v>
      </c>
      <c r="E108" s="178" t="s">
        <v>13</v>
      </c>
      <c r="F108" s="4" t="s">
        <v>56</v>
      </c>
      <c r="G108" s="5">
        <v>44564</v>
      </c>
      <c r="H108" s="6">
        <v>44910</v>
      </c>
    </row>
    <row r="109" spans="1:8" ht="31.5" x14ac:dyDescent="0.25">
      <c r="A109" s="91">
        <v>96</v>
      </c>
      <c r="B109" s="170" t="s">
        <v>253</v>
      </c>
      <c r="C109" s="1" t="s">
        <v>63</v>
      </c>
      <c r="D109" s="51">
        <v>16806</v>
      </c>
      <c r="E109" s="1" t="s">
        <v>13</v>
      </c>
      <c r="F109" s="1" t="s">
        <v>53</v>
      </c>
      <c r="G109" s="18">
        <v>44564</v>
      </c>
      <c r="H109" s="3">
        <v>44910</v>
      </c>
    </row>
    <row r="110" spans="1:8" ht="31.5" x14ac:dyDescent="0.25">
      <c r="A110" s="7">
        <v>97</v>
      </c>
      <c r="B110" s="35" t="s">
        <v>444</v>
      </c>
      <c r="C110" s="20" t="s">
        <v>325</v>
      </c>
      <c r="D110" s="36">
        <v>12000</v>
      </c>
      <c r="E110" s="20" t="s">
        <v>13</v>
      </c>
      <c r="F110" s="20" t="s">
        <v>53</v>
      </c>
      <c r="G110" s="21">
        <v>44564</v>
      </c>
      <c r="H110" s="22">
        <v>44651</v>
      </c>
    </row>
    <row r="111" spans="1:8" ht="31.5" x14ac:dyDescent="0.25">
      <c r="A111" s="91">
        <v>98</v>
      </c>
      <c r="B111" s="35" t="s">
        <v>488</v>
      </c>
      <c r="C111" s="20" t="s">
        <v>490</v>
      </c>
      <c r="D111" s="36">
        <v>5000</v>
      </c>
      <c r="E111" s="20" t="s">
        <v>13</v>
      </c>
      <c r="F111" s="20" t="s">
        <v>53</v>
      </c>
      <c r="G111" s="21">
        <v>44621</v>
      </c>
      <c r="H111" s="22">
        <v>44804</v>
      </c>
    </row>
    <row r="112" spans="1:8" ht="31.5" x14ac:dyDescent="0.25">
      <c r="A112" s="7">
        <v>99</v>
      </c>
      <c r="B112" s="35" t="s">
        <v>489</v>
      </c>
      <c r="C112" s="20" t="s">
        <v>490</v>
      </c>
      <c r="D112" s="36">
        <v>1500</v>
      </c>
      <c r="E112" s="20" t="s">
        <v>13</v>
      </c>
      <c r="F112" s="20" t="s">
        <v>53</v>
      </c>
      <c r="G112" s="21">
        <v>44621</v>
      </c>
      <c r="H112" s="22">
        <v>44804</v>
      </c>
    </row>
    <row r="113" spans="1:8" ht="31.5" x14ac:dyDescent="0.25">
      <c r="A113" s="91">
        <v>100</v>
      </c>
      <c r="B113" s="35" t="s">
        <v>576</v>
      </c>
      <c r="C113" s="20" t="s">
        <v>185</v>
      </c>
      <c r="D113" s="36">
        <v>27731</v>
      </c>
      <c r="E113" s="20" t="s">
        <v>13</v>
      </c>
      <c r="F113" s="20" t="s">
        <v>53</v>
      </c>
      <c r="G113" s="21">
        <v>44866</v>
      </c>
      <c r="H113" s="22">
        <v>44910</v>
      </c>
    </row>
    <row r="114" spans="1:8" ht="32.25" thickBot="1" x14ac:dyDescent="0.3">
      <c r="A114" s="7">
        <v>101</v>
      </c>
      <c r="B114" s="35" t="s">
        <v>449</v>
      </c>
      <c r="C114" s="4" t="s">
        <v>231</v>
      </c>
      <c r="D114" s="36">
        <v>15210</v>
      </c>
      <c r="E114" s="20" t="s">
        <v>324</v>
      </c>
      <c r="F114" s="20" t="s">
        <v>53</v>
      </c>
      <c r="G114" s="21">
        <v>44652</v>
      </c>
      <c r="H114" s="22">
        <v>44666</v>
      </c>
    </row>
    <row r="115" spans="1:8" ht="15.75" thickBot="1" x14ac:dyDescent="0.3">
      <c r="A115" s="179"/>
      <c r="B115" s="27" t="s">
        <v>64</v>
      </c>
      <c r="C115" s="181"/>
      <c r="D115" s="240">
        <f>SUM(D14:D114)</f>
        <v>1194928</v>
      </c>
      <c r="E115" s="180"/>
      <c r="F115" s="181"/>
      <c r="G115" s="181"/>
      <c r="H115" s="182"/>
    </row>
    <row r="116" spans="1:8" ht="18.75" thickBot="1" x14ac:dyDescent="0.3">
      <c r="A116" s="329" t="s">
        <v>65</v>
      </c>
      <c r="B116" s="330"/>
      <c r="C116" s="330"/>
      <c r="D116" s="330"/>
      <c r="E116" s="330"/>
      <c r="F116" s="330"/>
      <c r="G116" s="330"/>
      <c r="H116" s="331"/>
    </row>
    <row r="117" spans="1:8" ht="16.5" thickBot="1" x14ac:dyDescent="0.3">
      <c r="A117" s="319" t="s">
        <v>66</v>
      </c>
      <c r="B117" s="318"/>
      <c r="C117" s="318"/>
      <c r="D117" s="318"/>
      <c r="E117" s="318"/>
      <c r="F117" s="318"/>
      <c r="G117" s="318"/>
      <c r="H117" s="320"/>
    </row>
    <row r="118" spans="1:8" ht="31.5" x14ac:dyDescent="0.25">
      <c r="A118" s="90">
        <v>102</v>
      </c>
      <c r="B118" s="23" t="s">
        <v>67</v>
      </c>
      <c r="C118" s="24" t="s">
        <v>15</v>
      </c>
      <c r="D118" s="138">
        <v>2400</v>
      </c>
      <c r="E118" s="178" t="s">
        <v>13</v>
      </c>
      <c r="F118" s="4" t="s">
        <v>14</v>
      </c>
      <c r="G118" s="241">
        <v>44564</v>
      </c>
      <c r="H118" s="6">
        <v>44910</v>
      </c>
    </row>
    <row r="119" spans="1:8" ht="31.5" x14ac:dyDescent="0.25">
      <c r="A119" s="7">
        <v>103</v>
      </c>
      <c r="B119" s="8" t="s">
        <v>208</v>
      </c>
      <c r="C119" s="4" t="s">
        <v>68</v>
      </c>
      <c r="D119" s="34">
        <v>4705</v>
      </c>
      <c r="E119" s="178" t="s">
        <v>13</v>
      </c>
      <c r="F119" s="4" t="s">
        <v>14</v>
      </c>
      <c r="G119" s="241">
        <v>44564</v>
      </c>
      <c r="H119" s="6">
        <v>44910</v>
      </c>
    </row>
    <row r="120" spans="1:8" ht="31.5" x14ac:dyDescent="0.25">
      <c r="A120" s="7">
        <v>104</v>
      </c>
      <c r="B120" s="8" t="s">
        <v>69</v>
      </c>
      <c r="C120" s="4" t="s">
        <v>70</v>
      </c>
      <c r="D120" s="34">
        <v>2305</v>
      </c>
      <c r="E120" s="178" t="s">
        <v>13</v>
      </c>
      <c r="F120" s="4" t="s">
        <v>14</v>
      </c>
      <c r="G120" s="5">
        <v>44564</v>
      </c>
      <c r="H120" s="6">
        <v>44586</v>
      </c>
    </row>
    <row r="121" spans="1:8" ht="32.25" thickBot="1" x14ac:dyDescent="0.3">
      <c r="A121" s="66">
        <v>105</v>
      </c>
      <c r="B121" s="9" t="s">
        <v>71</v>
      </c>
      <c r="C121" s="10" t="s">
        <v>49</v>
      </c>
      <c r="D121" s="65">
        <v>1200</v>
      </c>
      <c r="E121" s="193" t="s">
        <v>13</v>
      </c>
      <c r="F121" s="10" t="s">
        <v>14</v>
      </c>
      <c r="G121" s="11">
        <v>44564</v>
      </c>
      <c r="H121" s="12">
        <v>44586</v>
      </c>
    </row>
    <row r="122" spans="1:8" ht="31.5" x14ac:dyDescent="0.25">
      <c r="A122" s="90">
        <v>106</v>
      </c>
      <c r="B122" s="23" t="s">
        <v>72</v>
      </c>
      <c r="C122" s="24" t="s">
        <v>43</v>
      </c>
      <c r="D122" s="138">
        <v>1500</v>
      </c>
      <c r="E122" s="212" t="s">
        <v>13</v>
      </c>
      <c r="F122" s="24" t="s">
        <v>14</v>
      </c>
      <c r="G122" s="139">
        <v>44564</v>
      </c>
      <c r="H122" s="140">
        <v>44910</v>
      </c>
    </row>
    <row r="123" spans="1:8" ht="31.5" x14ac:dyDescent="0.25">
      <c r="A123" s="91">
        <v>107</v>
      </c>
      <c r="B123" s="13" t="s">
        <v>73</v>
      </c>
      <c r="C123" s="14" t="s">
        <v>74</v>
      </c>
      <c r="D123" s="33">
        <v>2499</v>
      </c>
      <c r="E123" s="45" t="s">
        <v>13</v>
      </c>
      <c r="F123" s="14" t="s">
        <v>14</v>
      </c>
      <c r="G123" s="15">
        <v>44564</v>
      </c>
      <c r="H123" s="16">
        <v>44910</v>
      </c>
    </row>
    <row r="124" spans="1:8" ht="31.5" x14ac:dyDescent="0.25">
      <c r="A124" s="7">
        <v>108</v>
      </c>
      <c r="B124" s="8" t="s">
        <v>357</v>
      </c>
      <c r="C124" s="4" t="s">
        <v>358</v>
      </c>
      <c r="D124" s="34">
        <v>2200</v>
      </c>
      <c r="E124" s="178" t="s">
        <v>13</v>
      </c>
      <c r="F124" s="4" t="s">
        <v>14</v>
      </c>
      <c r="G124" s="5">
        <v>44621</v>
      </c>
      <c r="H124" s="6">
        <v>44804</v>
      </c>
    </row>
    <row r="125" spans="1:8" ht="31.5" x14ac:dyDescent="0.25">
      <c r="A125" s="91">
        <v>109</v>
      </c>
      <c r="B125" s="13" t="s">
        <v>359</v>
      </c>
      <c r="C125" s="14" t="s">
        <v>360</v>
      </c>
      <c r="D125" s="33">
        <v>1320</v>
      </c>
      <c r="E125" s="45" t="s">
        <v>13</v>
      </c>
      <c r="F125" s="14" t="s">
        <v>14</v>
      </c>
      <c r="G125" s="15">
        <v>44621</v>
      </c>
      <c r="H125" s="16">
        <v>44834</v>
      </c>
    </row>
    <row r="126" spans="1:8" ht="31.5" x14ac:dyDescent="0.25">
      <c r="A126" s="7">
        <v>110</v>
      </c>
      <c r="B126" s="13" t="s">
        <v>75</v>
      </c>
      <c r="C126" s="14" t="s">
        <v>63</v>
      </c>
      <c r="D126" s="33">
        <v>1177</v>
      </c>
      <c r="E126" s="14" t="s">
        <v>13</v>
      </c>
      <c r="F126" s="14" t="s">
        <v>53</v>
      </c>
      <c r="G126" s="15">
        <v>44564</v>
      </c>
      <c r="H126" s="16">
        <v>44910</v>
      </c>
    </row>
    <row r="127" spans="1:8" s="235" customFormat="1" ht="31.5" x14ac:dyDescent="0.25">
      <c r="A127" s="91">
        <v>111</v>
      </c>
      <c r="B127" s="8" t="s">
        <v>492</v>
      </c>
      <c r="C127" s="4" t="s">
        <v>446</v>
      </c>
      <c r="D127" s="34">
        <v>6050</v>
      </c>
      <c r="E127" s="178" t="s">
        <v>13</v>
      </c>
      <c r="F127" s="4" t="s">
        <v>56</v>
      </c>
      <c r="G127" s="5">
        <v>44621</v>
      </c>
      <c r="H127" s="6">
        <v>44910</v>
      </c>
    </row>
    <row r="128" spans="1:8" s="235" customFormat="1" ht="31.5" x14ac:dyDescent="0.25">
      <c r="A128" s="7">
        <v>112</v>
      </c>
      <c r="B128" s="13" t="s">
        <v>260</v>
      </c>
      <c r="C128" s="14" t="s">
        <v>261</v>
      </c>
      <c r="D128" s="33">
        <v>4032</v>
      </c>
      <c r="E128" s="45" t="s">
        <v>13</v>
      </c>
      <c r="F128" s="14" t="s">
        <v>56</v>
      </c>
      <c r="G128" s="15">
        <v>44621</v>
      </c>
      <c r="H128" s="16">
        <v>44910</v>
      </c>
    </row>
    <row r="129" spans="1:8" s="235" customFormat="1" ht="31.5" x14ac:dyDescent="0.25">
      <c r="A129" s="91">
        <v>113</v>
      </c>
      <c r="B129" s="13" t="s">
        <v>493</v>
      </c>
      <c r="C129" s="14" t="s">
        <v>494</v>
      </c>
      <c r="D129" s="33">
        <v>1120</v>
      </c>
      <c r="E129" s="45" t="s">
        <v>13</v>
      </c>
      <c r="F129" s="14" t="s">
        <v>56</v>
      </c>
      <c r="G129" s="15">
        <v>44658</v>
      </c>
      <c r="H129" s="16">
        <v>44910</v>
      </c>
    </row>
    <row r="130" spans="1:8" s="235" customFormat="1" ht="31.5" x14ac:dyDescent="0.25">
      <c r="A130" s="7">
        <v>114</v>
      </c>
      <c r="B130" s="8" t="s">
        <v>445</v>
      </c>
      <c r="C130" s="4"/>
      <c r="D130" s="34">
        <v>480</v>
      </c>
      <c r="E130" s="178" t="s">
        <v>13</v>
      </c>
      <c r="F130" s="4" t="s">
        <v>14</v>
      </c>
      <c r="G130" s="5">
        <v>44564</v>
      </c>
      <c r="H130" s="6">
        <v>44910</v>
      </c>
    </row>
    <row r="131" spans="1:8" ht="32.25" thickBot="1" x14ac:dyDescent="0.3">
      <c r="A131" s="7">
        <v>115</v>
      </c>
      <c r="B131" s="8" t="s">
        <v>209</v>
      </c>
      <c r="C131" s="4"/>
      <c r="D131" s="34">
        <v>1526</v>
      </c>
      <c r="E131" s="178" t="s">
        <v>13</v>
      </c>
      <c r="F131" s="4" t="s">
        <v>14</v>
      </c>
      <c r="G131" s="5">
        <v>44564</v>
      </c>
      <c r="H131" s="6">
        <v>44910</v>
      </c>
    </row>
    <row r="132" spans="1:8" ht="15.75" thickBot="1" x14ac:dyDescent="0.3">
      <c r="A132" s="179"/>
      <c r="B132" s="27" t="s">
        <v>76</v>
      </c>
      <c r="C132" s="184"/>
      <c r="D132" s="180">
        <f>SUM(D118:D131)</f>
        <v>32514</v>
      </c>
      <c r="E132" s="180"/>
      <c r="F132" s="181"/>
      <c r="G132" s="181"/>
      <c r="H132" s="182"/>
    </row>
    <row r="133" spans="1:8" ht="15.75" thickBot="1" x14ac:dyDescent="0.3">
      <c r="A133" s="242"/>
      <c r="B133" s="28" t="s">
        <v>77</v>
      </c>
      <c r="C133" s="181"/>
      <c r="D133" s="180">
        <f>D132</f>
        <v>32514</v>
      </c>
      <c r="E133" s="243"/>
      <c r="F133" s="181"/>
      <c r="G133" s="181"/>
      <c r="H133" s="182"/>
    </row>
    <row r="134" spans="1:8" ht="16.5" customHeight="1" thickBot="1" x14ac:dyDescent="0.3">
      <c r="A134" s="332" t="s">
        <v>78</v>
      </c>
      <c r="B134" s="333"/>
      <c r="C134" s="333"/>
      <c r="D134" s="333"/>
      <c r="E134" s="333"/>
      <c r="F134" s="333"/>
      <c r="G134" s="333"/>
      <c r="H134" s="334"/>
    </row>
    <row r="135" spans="1:8" ht="16.5" customHeight="1" thickBot="1" x14ac:dyDescent="0.3">
      <c r="A135" s="319" t="s">
        <v>79</v>
      </c>
      <c r="B135" s="327"/>
      <c r="C135" s="327"/>
      <c r="D135" s="327"/>
      <c r="E135" s="327"/>
      <c r="F135" s="327"/>
      <c r="G135" s="327"/>
      <c r="H135" s="328"/>
    </row>
    <row r="136" spans="1:8" ht="31.5" x14ac:dyDescent="0.25">
      <c r="A136" s="90">
        <v>116</v>
      </c>
      <c r="B136" s="23" t="s">
        <v>80</v>
      </c>
      <c r="C136" s="24" t="s">
        <v>15</v>
      </c>
      <c r="D136" s="138">
        <v>1522</v>
      </c>
      <c r="E136" s="212" t="s">
        <v>13</v>
      </c>
      <c r="F136" s="24" t="s">
        <v>14</v>
      </c>
      <c r="G136" s="2">
        <v>44564</v>
      </c>
      <c r="H136" s="26">
        <v>44910</v>
      </c>
    </row>
    <row r="137" spans="1:8" ht="31.5" x14ac:dyDescent="0.25">
      <c r="A137" s="7">
        <v>117</v>
      </c>
      <c r="B137" s="8" t="s">
        <v>81</v>
      </c>
      <c r="C137" s="4" t="s">
        <v>17</v>
      </c>
      <c r="D137" s="34">
        <v>500</v>
      </c>
      <c r="E137" s="178" t="s">
        <v>13</v>
      </c>
      <c r="F137" s="4" t="s">
        <v>14</v>
      </c>
      <c r="G137" s="5">
        <v>44564</v>
      </c>
      <c r="H137" s="6">
        <v>44910</v>
      </c>
    </row>
    <row r="138" spans="1:8" ht="31.5" x14ac:dyDescent="0.25">
      <c r="A138" s="91">
        <v>118</v>
      </c>
      <c r="B138" s="13" t="s">
        <v>19</v>
      </c>
      <c r="C138" s="14" t="s">
        <v>20</v>
      </c>
      <c r="D138" s="33">
        <v>1180</v>
      </c>
      <c r="E138" s="45" t="s">
        <v>13</v>
      </c>
      <c r="F138" s="14" t="s">
        <v>14</v>
      </c>
      <c r="G138" s="5">
        <v>44564</v>
      </c>
      <c r="H138" s="6">
        <v>44910</v>
      </c>
    </row>
    <row r="139" spans="1:8" ht="32.25" thickBot="1" x14ac:dyDescent="0.3">
      <c r="A139" s="66">
        <v>119</v>
      </c>
      <c r="B139" s="9" t="s">
        <v>223</v>
      </c>
      <c r="C139" s="10" t="s">
        <v>43</v>
      </c>
      <c r="D139" s="65">
        <v>1000</v>
      </c>
      <c r="E139" s="193" t="s">
        <v>13</v>
      </c>
      <c r="F139" s="10" t="s">
        <v>14</v>
      </c>
      <c r="G139" s="11">
        <v>44564</v>
      </c>
      <c r="H139" s="12">
        <v>44910</v>
      </c>
    </row>
    <row r="140" spans="1:8" ht="31.5" x14ac:dyDescent="0.25">
      <c r="A140" s="145">
        <v>120</v>
      </c>
      <c r="B140" s="23" t="s">
        <v>259</v>
      </c>
      <c r="C140" s="24" t="s">
        <v>265</v>
      </c>
      <c r="D140" s="138">
        <v>2100</v>
      </c>
      <c r="E140" s="212" t="s">
        <v>13</v>
      </c>
      <c r="F140" s="24" t="s">
        <v>56</v>
      </c>
      <c r="G140" s="139">
        <v>44621</v>
      </c>
      <c r="H140" s="140">
        <v>44910</v>
      </c>
    </row>
    <row r="141" spans="1:8" ht="31.5" x14ac:dyDescent="0.25">
      <c r="A141" s="91">
        <v>121</v>
      </c>
      <c r="B141" s="13" t="s">
        <v>439</v>
      </c>
      <c r="C141" s="14" t="s">
        <v>440</v>
      </c>
      <c r="D141" s="33">
        <v>2500</v>
      </c>
      <c r="E141" s="45" t="s">
        <v>13</v>
      </c>
      <c r="F141" s="14" t="s">
        <v>56</v>
      </c>
      <c r="G141" s="15">
        <v>44621</v>
      </c>
      <c r="H141" s="16">
        <v>44910</v>
      </c>
    </row>
    <row r="142" spans="1:8" ht="31.5" x14ac:dyDescent="0.25">
      <c r="A142" s="91">
        <v>122</v>
      </c>
      <c r="B142" s="8" t="s">
        <v>441</v>
      </c>
      <c r="C142" s="4"/>
      <c r="D142" s="34">
        <v>2017</v>
      </c>
      <c r="E142" s="178" t="s">
        <v>13</v>
      </c>
      <c r="F142" s="4" t="s">
        <v>56</v>
      </c>
      <c r="G142" s="5">
        <v>44621</v>
      </c>
      <c r="H142" s="6">
        <v>44910</v>
      </c>
    </row>
    <row r="143" spans="1:8" ht="31.5" x14ac:dyDescent="0.25">
      <c r="A143" s="91">
        <v>123</v>
      </c>
      <c r="B143" s="13" t="s">
        <v>260</v>
      </c>
      <c r="C143" s="14" t="s">
        <v>261</v>
      </c>
      <c r="D143" s="33">
        <v>900</v>
      </c>
      <c r="E143" s="45" t="s">
        <v>13</v>
      </c>
      <c r="F143" s="14" t="s">
        <v>56</v>
      </c>
      <c r="G143" s="15">
        <v>44621</v>
      </c>
      <c r="H143" s="16">
        <v>44910</v>
      </c>
    </row>
    <row r="144" spans="1:8" ht="31.5" x14ac:dyDescent="0.25">
      <c r="A144" s="91">
        <v>124</v>
      </c>
      <c r="B144" s="13" t="s">
        <v>82</v>
      </c>
      <c r="C144" s="14" t="s">
        <v>45</v>
      </c>
      <c r="D144" s="33">
        <v>404</v>
      </c>
      <c r="E144" s="45" t="s">
        <v>13</v>
      </c>
      <c r="F144" s="14" t="s">
        <v>14</v>
      </c>
      <c r="G144" s="15">
        <v>44564</v>
      </c>
      <c r="H144" s="16">
        <v>44586</v>
      </c>
    </row>
    <row r="145" spans="1:8" ht="31.5" x14ac:dyDescent="0.25">
      <c r="A145" s="91">
        <v>125</v>
      </c>
      <c r="B145" s="8" t="s">
        <v>434</v>
      </c>
      <c r="C145" s="4" t="s">
        <v>472</v>
      </c>
      <c r="D145" s="34">
        <v>2101</v>
      </c>
      <c r="E145" s="178" t="s">
        <v>13</v>
      </c>
      <c r="F145" s="4" t="s">
        <v>14</v>
      </c>
      <c r="G145" s="5">
        <v>44621</v>
      </c>
      <c r="H145" s="6">
        <v>44910</v>
      </c>
    </row>
    <row r="146" spans="1:8" ht="31.5" x14ac:dyDescent="0.25">
      <c r="A146" s="91">
        <v>126</v>
      </c>
      <c r="B146" s="8" t="s">
        <v>310</v>
      </c>
      <c r="C146" s="4" t="s">
        <v>472</v>
      </c>
      <c r="D146" s="34">
        <v>1176</v>
      </c>
      <c r="E146" s="178" t="s">
        <v>13</v>
      </c>
      <c r="F146" s="4" t="s">
        <v>14</v>
      </c>
      <c r="G146" s="15">
        <v>44621</v>
      </c>
      <c r="H146" s="16">
        <v>44910</v>
      </c>
    </row>
    <row r="147" spans="1:8" ht="31.5" x14ac:dyDescent="0.25">
      <c r="A147" s="91">
        <v>127</v>
      </c>
      <c r="B147" s="13" t="s">
        <v>191</v>
      </c>
      <c r="C147" s="14" t="s">
        <v>83</v>
      </c>
      <c r="D147" s="33">
        <v>25210</v>
      </c>
      <c r="E147" s="45" t="s">
        <v>13</v>
      </c>
      <c r="F147" s="14" t="s">
        <v>56</v>
      </c>
      <c r="G147" s="15">
        <v>44621</v>
      </c>
      <c r="H147" s="16">
        <v>44910</v>
      </c>
    </row>
    <row r="148" spans="1:8" ht="31.5" x14ac:dyDescent="0.25">
      <c r="A148" s="91">
        <v>128</v>
      </c>
      <c r="B148" s="8" t="s">
        <v>262</v>
      </c>
      <c r="C148" s="4" t="s">
        <v>264</v>
      </c>
      <c r="D148" s="34">
        <v>800</v>
      </c>
      <c r="E148" s="45" t="s">
        <v>13</v>
      </c>
      <c r="F148" s="14" t="s">
        <v>14</v>
      </c>
      <c r="G148" s="15">
        <v>44621</v>
      </c>
      <c r="H148" s="16">
        <v>44910</v>
      </c>
    </row>
    <row r="149" spans="1:8" ht="31.5" x14ac:dyDescent="0.25">
      <c r="A149" s="91">
        <v>129</v>
      </c>
      <c r="B149" s="8" t="s">
        <v>263</v>
      </c>
      <c r="C149" s="4" t="s">
        <v>264</v>
      </c>
      <c r="D149" s="34">
        <v>2200</v>
      </c>
      <c r="E149" s="178" t="s">
        <v>13</v>
      </c>
      <c r="F149" s="4" t="s">
        <v>14</v>
      </c>
      <c r="G149" s="5">
        <v>44621</v>
      </c>
      <c r="H149" s="6">
        <v>44910</v>
      </c>
    </row>
    <row r="150" spans="1:8" ht="31.5" x14ac:dyDescent="0.25">
      <c r="A150" s="91">
        <v>130</v>
      </c>
      <c r="B150" s="8" t="s">
        <v>435</v>
      </c>
      <c r="C150" s="4" t="s">
        <v>436</v>
      </c>
      <c r="D150" s="34">
        <v>2101</v>
      </c>
      <c r="E150" s="178" t="s">
        <v>13</v>
      </c>
      <c r="F150" s="4" t="s">
        <v>14</v>
      </c>
      <c r="G150" s="5">
        <v>44621</v>
      </c>
      <c r="H150" s="6">
        <v>44910</v>
      </c>
    </row>
    <row r="151" spans="1:8" ht="31.5" x14ac:dyDescent="0.25">
      <c r="A151" s="91">
        <v>131</v>
      </c>
      <c r="B151" s="17" t="s">
        <v>437</v>
      </c>
      <c r="C151" s="1" t="s">
        <v>438</v>
      </c>
      <c r="D151" s="51">
        <v>18992</v>
      </c>
      <c r="E151" s="177" t="s">
        <v>13</v>
      </c>
      <c r="F151" s="1" t="s">
        <v>14</v>
      </c>
      <c r="G151" s="15">
        <v>44621</v>
      </c>
      <c r="H151" s="16">
        <v>44910</v>
      </c>
    </row>
    <row r="152" spans="1:8" ht="31.5" x14ac:dyDescent="0.25">
      <c r="A152" s="142">
        <v>132</v>
      </c>
      <c r="B152" s="8" t="s">
        <v>442</v>
      </c>
      <c r="C152" s="4" t="s">
        <v>323</v>
      </c>
      <c r="D152" s="34">
        <v>81931</v>
      </c>
      <c r="E152" s="178" t="s">
        <v>13</v>
      </c>
      <c r="F152" s="4" t="s">
        <v>14</v>
      </c>
      <c r="G152" s="5">
        <v>44621</v>
      </c>
      <c r="H152" s="6">
        <v>44910</v>
      </c>
    </row>
    <row r="153" spans="1:8" ht="31.5" x14ac:dyDescent="0.25">
      <c r="A153" s="91">
        <v>133</v>
      </c>
      <c r="B153" s="8" t="s">
        <v>443</v>
      </c>
      <c r="C153" s="4" t="s">
        <v>323</v>
      </c>
      <c r="D153" s="34">
        <v>21008</v>
      </c>
      <c r="E153" s="178" t="s">
        <v>13</v>
      </c>
      <c r="F153" s="4" t="s">
        <v>14</v>
      </c>
      <c r="G153" s="5">
        <v>44621</v>
      </c>
      <c r="H153" s="6">
        <v>44910</v>
      </c>
    </row>
    <row r="154" spans="1:8" ht="31.5" x14ac:dyDescent="0.25">
      <c r="A154" s="91">
        <v>134</v>
      </c>
      <c r="B154" s="19" t="s">
        <v>532</v>
      </c>
      <c r="C154" s="20" t="s">
        <v>533</v>
      </c>
      <c r="D154" s="34">
        <v>2941</v>
      </c>
      <c r="E154" s="178" t="s">
        <v>13</v>
      </c>
      <c r="F154" s="4" t="s">
        <v>14</v>
      </c>
      <c r="G154" s="5">
        <v>44774</v>
      </c>
      <c r="H154" s="6">
        <v>44819</v>
      </c>
    </row>
    <row r="155" spans="1:8" ht="32.25" thickBot="1" x14ac:dyDescent="0.3">
      <c r="A155" s="66">
        <v>135</v>
      </c>
      <c r="B155" s="9" t="s">
        <v>534</v>
      </c>
      <c r="C155" s="10" t="s">
        <v>535</v>
      </c>
      <c r="D155" s="65">
        <v>21008</v>
      </c>
      <c r="E155" s="193" t="s">
        <v>13</v>
      </c>
      <c r="F155" s="10" t="s">
        <v>14</v>
      </c>
      <c r="G155" s="11">
        <v>44774</v>
      </c>
      <c r="H155" s="12">
        <v>44819</v>
      </c>
    </row>
    <row r="156" spans="1:8" ht="31.5" x14ac:dyDescent="0.25">
      <c r="A156" s="90">
        <v>136</v>
      </c>
      <c r="B156" s="23" t="s">
        <v>554</v>
      </c>
      <c r="C156" s="24" t="s">
        <v>316</v>
      </c>
      <c r="D156" s="138">
        <v>4000</v>
      </c>
      <c r="E156" s="212" t="s">
        <v>13</v>
      </c>
      <c r="F156" s="24" t="s">
        <v>14</v>
      </c>
      <c r="G156" s="139">
        <v>44824</v>
      </c>
      <c r="H156" s="140">
        <v>44849</v>
      </c>
    </row>
    <row r="157" spans="1:8" ht="31.5" x14ac:dyDescent="0.25">
      <c r="A157" s="92">
        <v>137</v>
      </c>
      <c r="B157" s="17" t="s">
        <v>566</v>
      </c>
      <c r="C157" s="1" t="s">
        <v>565</v>
      </c>
      <c r="D157" s="51">
        <v>16806</v>
      </c>
      <c r="E157" s="45" t="s">
        <v>13</v>
      </c>
      <c r="F157" s="14" t="s">
        <v>14</v>
      </c>
      <c r="G157" s="18">
        <v>44866</v>
      </c>
      <c r="H157" s="3">
        <v>44910</v>
      </c>
    </row>
    <row r="158" spans="1:8" ht="32.25" thickBot="1" x14ac:dyDescent="0.3">
      <c r="A158" s="66">
        <v>138</v>
      </c>
      <c r="B158" s="9" t="s">
        <v>309</v>
      </c>
      <c r="C158" s="10"/>
      <c r="D158" s="65">
        <v>9856</v>
      </c>
      <c r="E158" s="193" t="s">
        <v>13</v>
      </c>
      <c r="F158" s="10" t="s">
        <v>14</v>
      </c>
      <c r="G158" s="11">
        <v>44564</v>
      </c>
      <c r="H158" s="12">
        <v>44910</v>
      </c>
    </row>
    <row r="159" spans="1:8" ht="15.75" thickBot="1" x14ac:dyDescent="0.3">
      <c r="A159" s="179"/>
      <c r="B159" s="27" t="s">
        <v>84</v>
      </c>
      <c r="C159" s="29"/>
      <c r="D159" s="180">
        <f>SUM(D136:D158)</f>
        <v>222253</v>
      </c>
      <c r="E159" s="180"/>
      <c r="F159" s="181"/>
      <c r="G159" s="181"/>
      <c r="H159" s="182"/>
    </row>
    <row r="160" spans="1:8" ht="15.75" thickBot="1" x14ac:dyDescent="0.3">
      <c r="A160" s="319" t="s">
        <v>85</v>
      </c>
      <c r="B160" s="327"/>
      <c r="C160" s="327"/>
      <c r="D160" s="327"/>
      <c r="E160" s="327"/>
      <c r="F160" s="327"/>
      <c r="G160" s="327"/>
      <c r="H160" s="328"/>
    </row>
    <row r="161" spans="1:11" ht="63" x14ac:dyDescent="0.25">
      <c r="A161" s="90">
        <v>139</v>
      </c>
      <c r="B161" s="23" t="s">
        <v>480</v>
      </c>
      <c r="C161" s="24" t="s">
        <v>482</v>
      </c>
      <c r="D161" s="244">
        <v>21008</v>
      </c>
      <c r="E161" s="57" t="s">
        <v>13</v>
      </c>
      <c r="F161" s="57" t="s">
        <v>53</v>
      </c>
      <c r="G161" s="245">
        <v>44621</v>
      </c>
      <c r="H161" s="246">
        <v>44742</v>
      </c>
      <c r="I161" s="228"/>
    </row>
    <row r="162" spans="1:11" ht="31.5" x14ac:dyDescent="0.25">
      <c r="A162" s="92">
        <v>140</v>
      </c>
      <c r="B162" s="55" t="s">
        <v>241</v>
      </c>
      <c r="C162" s="56" t="s">
        <v>86</v>
      </c>
      <c r="D162" s="239">
        <v>8402.64</v>
      </c>
      <c r="E162" s="56" t="s">
        <v>13</v>
      </c>
      <c r="F162" s="56" t="s">
        <v>53</v>
      </c>
      <c r="G162" s="67">
        <v>44621</v>
      </c>
      <c r="H162" s="68">
        <v>44910</v>
      </c>
    </row>
    <row r="163" spans="1:11" ht="31.5" x14ac:dyDescent="0.25">
      <c r="A163" s="7">
        <v>141</v>
      </c>
      <c r="B163" s="58" t="s">
        <v>242</v>
      </c>
      <c r="C163" s="54" t="s">
        <v>243</v>
      </c>
      <c r="D163" s="247">
        <v>8000</v>
      </c>
      <c r="E163" s="54" t="s">
        <v>13</v>
      </c>
      <c r="F163" s="54" t="s">
        <v>53</v>
      </c>
      <c r="G163" s="95">
        <v>44621</v>
      </c>
      <c r="H163" s="96">
        <v>44742</v>
      </c>
    </row>
    <row r="164" spans="1:11" ht="31.5" x14ac:dyDescent="0.25">
      <c r="A164" s="92">
        <v>142</v>
      </c>
      <c r="B164" s="58" t="s">
        <v>244</v>
      </c>
      <c r="C164" s="54" t="s">
        <v>245</v>
      </c>
      <c r="D164" s="247">
        <v>1500</v>
      </c>
      <c r="E164" s="54" t="s">
        <v>13</v>
      </c>
      <c r="F164" s="54" t="s">
        <v>53</v>
      </c>
      <c r="G164" s="95">
        <v>44621</v>
      </c>
      <c r="H164" s="96">
        <v>44742</v>
      </c>
    </row>
    <row r="165" spans="1:11" ht="31.5" x14ac:dyDescent="0.25">
      <c r="A165" s="7">
        <v>143</v>
      </c>
      <c r="B165" s="53" t="s">
        <v>238</v>
      </c>
      <c r="C165" s="54" t="s">
        <v>481</v>
      </c>
      <c r="D165" s="247">
        <v>310</v>
      </c>
      <c r="E165" s="54" t="s">
        <v>13</v>
      </c>
      <c r="F165" s="54" t="s">
        <v>53</v>
      </c>
      <c r="G165" s="95">
        <v>44621</v>
      </c>
      <c r="H165" s="96">
        <v>44742</v>
      </c>
    </row>
    <row r="166" spans="1:11" s="235" customFormat="1" ht="31.5" x14ac:dyDescent="0.25">
      <c r="A166" s="92">
        <v>144</v>
      </c>
      <c r="B166" s="55" t="s">
        <v>361</v>
      </c>
      <c r="C166" s="56" t="s">
        <v>362</v>
      </c>
      <c r="D166" s="239">
        <v>840</v>
      </c>
      <c r="E166" s="56" t="s">
        <v>13</v>
      </c>
      <c r="F166" s="56" t="s">
        <v>53</v>
      </c>
      <c r="G166" s="67">
        <v>44621</v>
      </c>
      <c r="H166" s="68">
        <v>44742</v>
      </c>
    </row>
    <row r="167" spans="1:11" s="235" customFormat="1" ht="31.5" x14ac:dyDescent="0.25">
      <c r="A167" s="7">
        <v>145</v>
      </c>
      <c r="B167" s="13" t="s">
        <v>311</v>
      </c>
      <c r="C167" s="14" t="s">
        <v>210</v>
      </c>
      <c r="D167" s="33">
        <v>5200</v>
      </c>
      <c r="E167" s="14" t="s">
        <v>13</v>
      </c>
      <c r="F167" s="14" t="s">
        <v>53</v>
      </c>
      <c r="G167" s="67">
        <v>44621</v>
      </c>
      <c r="H167" s="68">
        <v>44742</v>
      </c>
    </row>
    <row r="168" spans="1:11" ht="34.5" customHeight="1" x14ac:dyDescent="0.25">
      <c r="A168" s="92">
        <v>146</v>
      </c>
      <c r="B168" s="13" t="s">
        <v>246</v>
      </c>
      <c r="C168" s="14" t="s">
        <v>247</v>
      </c>
      <c r="D168" s="33">
        <v>700</v>
      </c>
      <c r="E168" s="4" t="s">
        <v>13</v>
      </c>
      <c r="F168" s="4" t="s">
        <v>53</v>
      </c>
      <c r="G168" s="95">
        <v>44621</v>
      </c>
      <c r="H168" s="96">
        <v>44742</v>
      </c>
      <c r="I168" s="248"/>
      <c r="J168" s="232"/>
      <c r="K168" s="232"/>
    </row>
    <row r="169" spans="1:11" ht="31.5" x14ac:dyDescent="0.25">
      <c r="A169" s="7">
        <v>147</v>
      </c>
      <c r="B169" s="58" t="s">
        <v>225</v>
      </c>
      <c r="C169" s="54" t="s">
        <v>184</v>
      </c>
      <c r="D169" s="247">
        <v>7562.28</v>
      </c>
      <c r="E169" s="54" t="s">
        <v>13</v>
      </c>
      <c r="F169" s="54" t="s">
        <v>53</v>
      </c>
      <c r="G169" s="95">
        <v>44564</v>
      </c>
      <c r="H169" s="96">
        <v>44910</v>
      </c>
    </row>
    <row r="170" spans="1:11" ht="31.5" x14ac:dyDescent="0.25">
      <c r="A170" s="92">
        <v>148</v>
      </c>
      <c r="B170" s="53" t="s">
        <v>366</v>
      </c>
      <c r="C170" s="54" t="s">
        <v>367</v>
      </c>
      <c r="D170" s="247">
        <v>4000</v>
      </c>
      <c r="E170" s="54" t="s">
        <v>13</v>
      </c>
      <c r="F170" s="54" t="s">
        <v>53</v>
      </c>
      <c r="G170" s="95">
        <v>44621</v>
      </c>
      <c r="H170" s="96">
        <v>44742</v>
      </c>
    </row>
    <row r="171" spans="1:11" ht="32.25" thickBot="1" x14ac:dyDescent="0.3">
      <c r="A171" s="91">
        <v>149</v>
      </c>
      <c r="B171" s="81" t="s">
        <v>253</v>
      </c>
      <c r="C171" s="1" t="s">
        <v>63</v>
      </c>
      <c r="D171" s="249">
        <v>840</v>
      </c>
      <c r="E171" s="56" t="s">
        <v>13</v>
      </c>
      <c r="F171" s="56" t="s">
        <v>53</v>
      </c>
      <c r="G171" s="67">
        <v>44593</v>
      </c>
      <c r="H171" s="68">
        <v>44742</v>
      </c>
    </row>
    <row r="172" spans="1:11" ht="15.75" thickBot="1" x14ac:dyDescent="0.3">
      <c r="A172" s="250"/>
      <c r="B172" s="251" t="s">
        <v>220</v>
      </c>
      <c r="C172" s="252"/>
      <c r="D172" s="253">
        <f>SUM(D162:D171)</f>
        <v>37354.92</v>
      </c>
      <c r="E172" s="254"/>
      <c r="F172" s="252"/>
      <c r="G172" s="252"/>
      <c r="H172" s="255"/>
    </row>
    <row r="173" spans="1:11" ht="16.5" thickBot="1" x14ac:dyDescent="0.3">
      <c r="A173" s="256"/>
      <c r="B173" s="31" t="s">
        <v>87</v>
      </c>
      <c r="C173" s="257"/>
      <c r="D173" s="258">
        <f>D159+D172</f>
        <v>259607.91999999998</v>
      </c>
      <c r="E173" s="258"/>
      <c r="F173" s="259"/>
      <c r="G173" s="259"/>
      <c r="H173" s="260"/>
    </row>
    <row r="174" spans="1:11" ht="18.75" thickBot="1" x14ac:dyDescent="0.3">
      <c r="A174" s="335" t="s">
        <v>88</v>
      </c>
      <c r="B174" s="336"/>
      <c r="C174" s="336"/>
      <c r="D174" s="336"/>
      <c r="E174" s="336"/>
      <c r="F174" s="336"/>
      <c r="G174" s="336"/>
      <c r="H174" s="337"/>
    </row>
    <row r="175" spans="1:11" ht="32.25" thickBot="1" x14ac:dyDescent="0.3">
      <c r="A175" s="261">
        <v>150</v>
      </c>
      <c r="B175" s="17" t="s">
        <v>89</v>
      </c>
      <c r="C175" s="1" t="s">
        <v>90</v>
      </c>
      <c r="D175" s="51">
        <v>10</v>
      </c>
      <c r="E175" s="177" t="s">
        <v>13</v>
      </c>
      <c r="F175" s="1" t="s">
        <v>14</v>
      </c>
      <c r="G175" s="262">
        <v>44621</v>
      </c>
      <c r="H175" s="3">
        <v>44910</v>
      </c>
    </row>
    <row r="176" spans="1:11" ht="16.5" thickBot="1" x14ac:dyDescent="0.3">
      <c r="A176" s="44"/>
      <c r="B176" s="32" t="s">
        <v>91</v>
      </c>
      <c r="C176" s="263"/>
      <c r="D176" s="264">
        <f>SUM(D175:D175)</f>
        <v>10</v>
      </c>
      <c r="E176" s="180"/>
      <c r="F176" s="263"/>
      <c r="G176" s="263"/>
      <c r="H176" s="265"/>
    </row>
    <row r="177" spans="1:11" ht="18.75" thickBot="1" x14ac:dyDescent="0.3">
      <c r="A177" s="329" t="s">
        <v>92</v>
      </c>
      <c r="B177" s="330"/>
      <c r="C177" s="330"/>
      <c r="D177" s="330"/>
      <c r="E177" s="330"/>
      <c r="F177" s="330"/>
      <c r="G177" s="330"/>
      <c r="H177" s="331"/>
    </row>
    <row r="178" spans="1:11" s="270" customFormat="1" ht="21" thickBot="1" x14ac:dyDescent="0.3">
      <c r="A178" s="266"/>
      <c r="B178" s="27" t="s">
        <v>296</v>
      </c>
      <c r="C178" s="267"/>
      <c r="D178" s="267"/>
      <c r="E178" s="267"/>
      <c r="F178" s="267"/>
      <c r="G178" s="267"/>
      <c r="H178" s="268"/>
      <c r="I178" s="269"/>
      <c r="K178" s="82"/>
    </row>
    <row r="179" spans="1:11" s="270" customFormat="1" ht="31.5" x14ac:dyDescent="0.25">
      <c r="A179" s="271">
        <v>151</v>
      </c>
      <c r="B179" s="272" t="s">
        <v>401</v>
      </c>
      <c r="C179" s="273" t="s">
        <v>93</v>
      </c>
      <c r="D179" s="274">
        <v>18348</v>
      </c>
      <c r="E179" s="275" t="s">
        <v>13</v>
      </c>
      <c r="F179" s="273" t="s">
        <v>53</v>
      </c>
      <c r="G179" s="276">
        <v>44564</v>
      </c>
      <c r="H179" s="277">
        <v>44926</v>
      </c>
      <c r="I179" s="269"/>
      <c r="K179" s="82"/>
    </row>
    <row r="180" spans="1:11" s="270" customFormat="1" ht="31.5" x14ac:dyDescent="0.25">
      <c r="A180" s="271">
        <v>152</v>
      </c>
      <c r="B180" s="58" t="s">
        <v>402</v>
      </c>
      <c r="C180" s="54" t="s">
        <v>291</v>
      </c>
      <c r="D180" s="247">
        <v>25210</v>
      </c>
      <c r="E180" s="54" t="s">
        <v>13</v>
      </c>
      <c r="F180" s="54" t="s">
        <v>53</v>
      </c>
      <c r="G180" s="95">
        <v>44564</v>
      </c>
      <c r="H180" s="96">
        <v>44926</v>
      </c>
      <c r="I180" s="269"/>
      <c r="K180" s="82"/>
    </row>
    <row r="181" spans="1:11" s="270" customFormat="1" ht="31.5" x14ac:dyDescent="0.25">
      <c r="A181" s="271">
        <v>153</v>
      </c>
      <c r="B181" s="58" t="s">
        <v>403</v>
      </c>
      <c r="C181" s="54" t="s">
        <v>184</v>
      </c>
      <c r="D181" s="247">
        <v>8403</v>
      </c>
      <c r="E181" s="54" t="s">
        <v>13</v>
      </c>
      <c r="F181" s="54" t="s">
        <v>53</v>
      </c>
      <c r="G181" s="95">
        <v>44564</v>
      </c>
      <c r="H181" s="96">
        <v>44926</v>
      </c>
      <c r="I181" s="269"/>
      <c r="K181" s="82"/>
    </row>
    <row r="182" spans="1:11" s="270" customFormat="1" ht="31.5" x14ac:dyDescent="0.25">
      <c r="A182" s="271">
        <v>154</v>
      </c>
      <c r="B182" s="53" t="s">
        <v>94</v>
      </c>
      <c r="C182" s="54" t="s">
        <v>95</v>
      </c>
      <c r="D182" s="247">
        <v>11705</v>
      </c>
      <c r="E182" s="54" t="s">
        <v>13</v>
      </c>
      <c r="F182" s="54" t="s">
        <v>53</v>
      </c>
      <c r="G182" s="95">
        <v>44564</v>
      </c>
      <c r="H182" s="96">
        <v>44586</v>
      </c>
      <c r="I182" s="269"/>
      <c r="K182" s="82"/>
    </row>
    <row r="183" spans="1:11" s="270" customFormat="1" ht="31.5" x14ac:dyDescent="0.25">
      <c r="A183" s="271">
        <v>155</v>
      </c>
      <c r="B183" s="53" t="s">
        <v>96</v>
      </c>
      <c r="C183" s="54" t="s">
        <v>97</v>
      </c>
      <c r="D183" s="247">
        <v>900</v>
      </c>
      <c r="E183" s="54" t="s">
        <v>13</v>
      </c>
      <c r="F183" s="54" t="s">
        <v>53</v>
      </c>
      <c r="G183" s="95">
        <v>44564</v>
      </c>
      <c r="H183" s="96">
        <v>44586</v>
      </c>
      <c r="I183" s="269"/>
      <c r="K183" s="82"/>
    </row>
    <row r="184" spans="1:11" s="270" customFormat="1" ht="31.5" x14ac:dyDescent="0.25">
      <c r="A184" s="271">
        <v>156</v>
      </c>
      <c r="B184" s="53" t="s">
        <v>293</v>
      </c>
      <c r="C184" s="54" t="s">
        <v>294</v>
      </c>
      <c r="D184" s="247">
        <v>2521</v>
      </c>
      <c r="E184" s="54" t="s">
        <v>13</v>
      </c>
      <c r="F184" s="54" t="s">
        <v>53</v>
      </c>
      <c r="G184" s="95">
        <v>44564</v>
      </c>
      <c r="H184" s="96">
        <v>44540</v>
      </c>
      <c r="I184" s="269"/>
      <c r="K184" s="82"/>
    </row>
    <row r="185" spans="1:11" s="270" customFormat="1" ht="31.5" x14ac:dyDescent="0.25">
      <c r="A185" s="271">
        <v>157</v>
      </c>
      <c r="B185" s="55" t="s">
        <v>404</v>
      </c>
      <c r="C185" s="56" t="s">
        <v>106</v>
      </c>
      <c r="D185" s="239">
        <v>1680</v>
      </c>
      <c r="E185" s="56" t="s">
        <v>13</v>
      </c>
      <c r="F185" s="56" t="s">
        <v>53</v>
      </c>
      <c r="G185" s="67">
        <v>44564</v>
      </c>
      <c r="H185" s="68">
        <v>44540</v>
      </c>
      <c r="I185" s="269"/>
      <c r="K185" s="278"/>
    </row>
    <row r="186" spans="1:11" s="270" customFormat="1" ht="31.5" x14ac:dyDescent="0.25">
      <c r="A186" s="271">
        <v>158</v>
      </c>
      <c r="B186" s="53" t="s">
        <v>405</v>
      </c>
      <c r="C186" s="54" t="s">
        <v>406</v>
      </c>
      <c r="D186" s="247">
        <v>840</v>
      </c>
      <c r="E186" s="54" t="s">
        <v>13</v>
      </c>
      <c r="F186" s="54" t="s">
        <v>53</v>
      </c>
      <c r="G186" s="95">
        <v>44621</v>
      </c>
      <c r="H186" s="96">
        <v>44742</v>
      </c>
      <c r="I186" s="269"/>
      <c r="K186" s="278"/>
    </row>
    <row r="187" spans="1:11" s="270" customFormat="1" ht="31.5" x14ac:dyDescent="0.25">
      <c r="A187" s="271">
        <v>159</v>
      </c>
      <c r="B187" s="53" t="s">
        <v>407</v>
      </c>
      <c r="C187" s="54" t="s">
        <v>292</v>
      </c>
      <c r="D187" s="247">
        <v>3361</v>
      </c>
      <c r="E187" s="54" t="s">
        <v>13</v>
      </c>
      <c r="F187" s="54" t="s">
        <v>53</v>
      </c>
      <c r="G187" s="95">
        <v>44621</v>
      </c>
      <c r="H187" s="96">
        <v>44905</v>
      </c>
      <c r="I187" s="269"/>
    </row>
    <row r="188" spans="1:11" s="270" customFormat="1" ht="31.5" x14ac:dyDescent="0.25">
      <c r="A188" s="271">
        <v>160</v>
      </c>
      <c r="B188" s="53" t="s">
        <v>408</v>
      </c>
      <c r="C188" s="54" t="s">
        <v>409</v>
      </c>
      <c r="D188" s="247">
        <v>4200</v>
      </c>
      <c r="E188" s="54" t="s">
        <v>13</v>
      </c>
      <c r="F188" s="54" t="s">
        <v>53</v>
      </c>
      <c r="G188" s="95">
        <v>44621</v>
      </c>
      <c r="H188" s="96">
        <v>44905</v>
      </c>
      <c r="I188" s="269"/>
    </row>
    <row r="189" spans="1:11" s="270" customFormat="1" ht="31.5" x14ac:dyDescent="0.25">
      <c r="A189" s="271">
        <v>161</v>
      </c>
      <c r="B189" s="60" t="s">
        <v>410</v>
      </c>
      <c r="C189" s="61" t="s">
        <v>411</v>
      </c>
      <c r="D189" s="279">
        <v>1682</v>
      </c>
      <c r="E189" s="61" t="s">
        <v>13</v>
      </c>
      <c r="F189" s="61" t="s">
        <v>53</v>
      </c>
      <c r="G189" s="97">
        <v>44621</v>
      </c>
      <c r="H189" s="98">
        <v>44905</v>
      </c>
      <c r="I189" s="269"/>
    </row>
    <row r="190" spans="1:11" s="270" customFormat="1" ht="32.25" thickBot="1" x14ac:dyDescent="0.3">
      <c r="A190" s="271">
        <v>162</v>
      </c>
      <c r="B190" s="70" t="s">
        <v>412</v>
      </c>
      <c r="C190" s="71" t="s">
        <v>295</v>
      </c>
      <c r="D190" s="280">
        <v>2521</v>
      </c>
      <c r="E190" s="71" t="s">
        <v>13</v>
      </c>
      <c r="F190" s="71" t="s">
        <v>53</v>
      </c>
      <c r="G190" s="87">
        <v>44621</v>
      </c>
      <c r="H190" s="88">
        <v>44905</v>
      </c>
      <c r="I190" s="269"/>
    </row>
    <row r="191" spans="1:11" ht="16.5" thickBot="1" x14ac:dyDescent="0.3">
      <c r="A191" s="101"/>
      <c r="B191" s="72" t="s">
        <v>297</v>
      </c>
      <c r="C191" s="73"/>
      <c r="D191" s="281">
        <f>SUM(D179:D190)</f>
        <v>81371</v>
      </c>
      <c r="E191" s="282"/>
      <c r="F191" s="74"/>
      <c r="G191" s="283"/>
      <c r="H191" s="284"/>
    </row>
    <row r="192" spans="1:11" s="270" customFormat="1" ht="21" thickBot="1" x14ac:dyDescent="0.3">
      <c r="A192" s="338" t="s">
        <v>298</v>
      </c>
      <c r="B192" s="339"/>
      <c r="C192" s="339"/>
      <c r="D192" s="339"/>
      <c r="E192" s="339"/>
      <c r="F192" s="339"/>
      <c r="G192" s="339"/>
      <c r="H192" s="340"/>
      <c r="I192" s="269"/>
    </row>
    <row r="193" spans="1:10" ht="21" customHeight="1" thickBot="1" x14ac:dyDescent="0.3">
      <c r="A193" s="285"/>
      <c r="B193" s="341" t="s">
        <v>299</v>
      </c>
      <c r="C193" s="341"/>
      <c r="D193" s="286">
        <v>0</v>
      </c>
      <c r="E193" s="287"/>
      <c r="F193" s="288"/>
      <c r="G193" s="288"/>
      <c r="H193" s="289"/>
      <c r="J193" s="290"/>
    </row>
    <row r="194" spans="1:10" ht="21" customHeight="1" thickBot="1" x14ac:dyDescent="0.3">
      <c r="A194" s="179"/>
      <c r="B194" s="315" t="s">
        <v>98</v>
      </c>
      <c r="C194" s="316"/>
      <c r="D194" s="291">
        <f>D191+D193</f>
        <v>81371</v>
      </c>
      <c r="E194" s="292"/>
      <c r="F194" s="181"/>
      <c r="G194" s="181"/>
      <c r="H194" s="182"/>
    </row>
    <row r="195" spans="1:10" ht="21" customHeight="1" thickBot="1" x14ac:dyDescent="0.3">
      <c r="A195" s="335" t="s">
        <v>99</v>
      </c>
      <c r="B195" s="336"/>
      <c r="C195" s="336"/>
      <c r="D195" s="336"/>
      <c r="E195" s="336"/>
      <c r="F195" s="336"/>
      <c r="G195" s="336"/>
      <c r="H195" s="337"/>
    </row>
    <row r="196" spans="1:10" ht="15.75" thickBot="1" x14ac:dyDescent="0.3">
      <c r="A196" s="326" t="s">
        <v>100</v>
      </c>
      <c r="B196" s="327"/>
      <c r="C196" s="327"/>
      <c r="D196" s="327"/>
      <c r="E196" s="327"/>
      <c r="F196" s="327"/>
      <c r="G196" s="327"/>
      <c r="H196" s="328"/>
    </row>
    <row r="197" spans="1:10" ht="31.5" x14ac:dyDescent="0.25">
      <c r="A197" s="91">
        <v>163</v>
      </c>
      <c r="B197" s="13" t="s">
        <v>102</v>
      </c>
      <c r="C197" s="14" t="s">
        <v>103</v>
      </c>
      <c r="D197" s="33">
        <v>42016</v>
      </c>
      <c r="E197" s="45" t="s">
        <v>13</v>
      </c>
      <c r="F197" s="14" t="s">
        <v>14</v>
      </c>
      <c r="G197" s="15">
        <v>44621</v>
      </c>
      <c r="H197" s="16">
        <v>44865</v>
      </c>
    </row>
    <row r="198" spans="1:10" ht="31.5" x14ac:dyDescent="0.25">
      <c r="A198" s="91">
        <v>164</v>
      </c>
      <c r="B198" s="8" t="s">
        <v>516</v>
      </c>
      <c r="C198" s="4" t="s">
        <v>258</v>
      </c>
      <c r="D198" s="34">
        <v>134873</v>
      </c>
      <c r="E198" s="45" t="s">
        <v>13</v>
      </c>
      <c r="F198" s="14" t="s">
        <v>14</v>
      </c>
      <c r="G198" s="15">
        <v>44752</v>
      </c>
      <c r="H198" s="16">
        <v>44880</v>
      </c>
    </row>
    <row r="199" spans="1:10" ht="31.5" x14ac:dyDescent="0.25">
      <c r="A199" s="91">
        <v>165</v>
      </c>
      <c r="B199" s="8" t="s">
        <v>570</v>
      </c>
      <c r="C199" s="4" t="s">
        <v>571</v>
      </c>
      <c r="D199" s="34">
        <v>11550</v>
      </c>
      <c r="E199" s="45" t="s">
        <v>13</v>
      </c>
      <c r="F199" s="14" t="s">
        <v>14</v>
      </c>
      <c r="G199" s="15">
        <v>44865</v>
      </c>
      <c r="H199" s="16">
        <v>44880</v>
      </c>
    </row>
    <row r="200" spans="1:10" ht="31.5" x14ac:dyDescent="0.25">
      <c r="A200" s="91">
        <v>166</v>
      </c>
      <c r="B200" s="8" t="s">
        <v>536</v>
      </c>
      <c r="C200" s="4" t="s">
        <v>258</v>
      </c>
      <c r="D200" s="34">
        <v>6252</v>
      </c>
      <c r="E200" s="45" t="s">
        <v>13</v>
      </c>
      <c r="F200" s="14" t="s">
        <v>14</v>
      </c>
      <c r="G200" s="15">
        <v>44774</v>
      </c>
      <c r="H200" s="16">
        <v>44834</v>
      </c>
    </row>
    <row r="201" spans="1:10" ht="31.5" x14ac:dyDescent="0.25">
      <c r="A201" s="91">
        <v>167</v>
      </c>
      <c r="B201" s="8" t="s">
        <v>537</v>
      </c>
      <c r="C201" s="4" t="s">
        <v>538</v>
      </c>
      <c r="D201" s="34">
        <v>18957</v>
      </c>
      <c r="E201" s="178" t="s">
        <v>13</v>
      </c>
      <c r="F201" s="4" t="s">
        <v>14</v>
      </c>
      <c r="G201" s="5">
        <v>44774</v>
      </c>
      <c r="H201" s="6">
        <v>44834</v>
      </c>
    </row>
    <row r="202" spans="1:10" ht="31.5" x14ac:dyDescent="0.25">
      <c r="A202" s="91">
        <v>168</v>
      </c>
      <c r="B202" s="8" t="s">
        <v>539</v>
      </c>
      <c r="C202" s="4" t="s">
        <v>540</v>
      </c>
      <c r="D202" s="34">
        <v>52100</v>
      </c>
      <c r="E202" s="178" t="s">
        <v>13</v>
      </c>
      <c r="F202" s="4" t="s">
        <v>14</v>
      </c>
      <c r="G202" s="5">
        <v>44774</v>
      </c>
      <c r="H202" s="6">
        <v>44834</v>
      </c>
    </row>
    <row r="203" spans="1:10" ht="31.5" x14ac:dyDescent="0.25">
      <c r="A203" s="91">
        <v>169</v>
      </c>
      <c r="B203" s="8" t="s">
        <v>543</v>
      </c>
      <c r="C203" s="4" t="s">
        <v>544</v>
      </c>
      <c r="D203" s="34">
        <v>104201</v>
      </c>
      <c r="E203" s="178" t="s">
        <v>13</v>
      </c>
      <c r="F203" s="4" t="s">
        <v>14</v>
      </c>
      <c r="G203" s="5">
        <v>44774</v>
      </c>
      <c r="H203" s="6">
        <v>44834</v>
      </c>
    </row>
    <row r="204" spans="1:10" ht="32.25" thickBot="1" x14ac:dyDescent="0.3">
      <c r="A204" s="91">
        <v>170</v>
      </c>
      <c r="B204" s="17" t="s">
        <v>454</v>
      </c>
      <c r="C204" s="1" t="s">
        <v>455</v>
      </c>
      <c r="D204" s="51">
        <v>12185</v>
      </c>
      <c r="E204" s="293" t="s">
        <v>13</v>
      </c>
      <c r="F204" s="69" t="s">
        <v>14</v>
      </c>
      <c r="G204" s="18">
        <v>44621</v>
      </c>
      <c r="H204" s="3">
        <v>44865</v>
      </c>
    </row>
    <row r="205" spans="1:10" ht="16.5" customHeight="1" thickBot="1" x14ac:dyDescent="0.3">
      <c r="A205" s="179"/>
      <c r="B205" s="27" t="s">
        <v>104</v>
      </c>
      <c r="C205" s="39"/>
      <c r="D205" s="180">
        <f>SUM(D197:D204)</f>
        <v>382134</v>
      </c>
      <c r="E205" s="180"/>
      <c r="F205" s="181"/>
      <c r="G205" s="181"/>
      <c r="H205" s="182"/>
    </row>
    <row r="206" spans="1:10" ht="15.75" thickBot="1" x14ac:dyDescent="0.3">
      <c r="A206" s="326" t="s">
        <v>105</v>
      </c>
      <c r="B206" s="327"/>
      <c r="C206" s="327"/>
      <c r="D206" s="327"/>
      <c r="E206" s="327"/>
      <c r="F206" s="327"/>
      <c r="G206" s="327"/>
      <c r="H206" s="328"/>
    </row>
    <row r="207" spans="1:10" ht="16.5" thickBot="1" x14ac:dyDescent="0.3">
      <c r="A207" s="91"/>
      <c r="B207" s="8"/>
      <c r="C207" s="4"/>
      <c r="D207" s="200"/>
      <c r="E207" s="293"/>
      <c r="F207" s="69"/>
      <c r="G207" s="99"/>
      <c r="H207" s="100"/>
    </row>
    <row r="208" spans="1:10" ht="15.75" thickBot="1" x14ac:dyDescent="0.3">
      <c r="A208" s="179"/>
      <c r="B208" s="27" t="s">
        <v>107</v>
      </c>
      <c r="C208" s="29"/>
      <c r="D208" s="180">
        <f>SUM(D207:D207)</f>
        <v>0</v>
      </c>
      <c r="E208" s="180"/>
      <c r="F208" s="181"/>
      <c r="G208" s="181"/>
      <c r="H208" s="182"/>
    </row>
    <row r="209" spans="1:8" ht="15.75" thickBot="1" x14ac:dyDescent="0.3">
      <c r="A209" s="179"/>
      <c r="B209" s="27" t="s">
        <v>108</v>
      </c>
      <c r="C209" s="181"/>
      <c r="D209" s="180">
        <f>D205+D208</f>
        <v>382134</v>
      </c>
      <c r="E209" s="180"/>
      <c r="F209" s="183"/>
      <c r="G209" s="181"/>
      <c r="H209" s="182"/>
    </row>
    <row r="210" spans="1:8" ht="18.75" thickBot="1" x14ac:dyDescent="0.3">
      <c r="A210" s="335" t="s">
        <v>109</v>
      </c>
      <c r="B210" s="336"/>
      <c r="C210" s="336"/>
      <c r="D210" s="336"/>
      <c r="E210" s="336"/>
      <c r="F210" s="336"/>
      <c r="G210" s="336"/>
      <c r="H210" s="337"/>
    </row>
    <row r="211" spans="1:8" ht="32.25" thickBot="1" x14ac:dyDescent="0.3">
      <c r="A211" s="7">
        <v>171</v>
      </c>
      <c r="B211" s="8" t="s">
        <v>598</v>
      </c>
      <c r="C211" s="4" t="s">
        <v>226</v>
      </c>
      <c r="D211" s="34">
        <v>89430</v>
      </c>
      <c r="E211" s="178" t="s">
        <v>13</v>
      </c>
      <c r="F211" s="4" t="s">
        <v>14</v>
      </c>
      <c r="G211" s="5">
        <v>44774</v>
      </c>
      <c r="H211" s="6">
        <v>44865</v>
      </c>
    </row>
    <row r="212" spans="1:8" ht="21" customHeight="1" thickBot="1" x14ac:dyDescent="0.3">
      <c r="A212" s="179"/>
      <c r="B212" s="32" t="s">
        <v>110</v>
      </c>
      <c r="C212" s="184"/>
      <c r="D212" s="180">
        <f>D211</f>
        <v>89430</v>
      </c>
      <c r="E212" s="180"/>
      <c r="F212" s="181"/>
      <c r="G212" s="181"/>
      <c r="H212" s="182"/>
    </row>
    <row r="213" spans="1:8" ht="18.75" thickBot="1" x14ac:dyDescent="0.3">
      <c r="A213" s="329" t="s">
        <v>111</v>
      </c>
      <c r="B213" s="330"/>
      <c r="C213" s="330"/>
      <c r="D213" s="330"/>
      <c r="E213" s="330"/>
      <c r="F213" s="330"/>
      <c r="G213" s="330"/>
      <c r="H213" s="331"/>
    </row>
    <row r="214" spans="1:8" ht="31.5" x14ac:dyDescent="0.25">
      <c r="A214" s="185">
        <v>172</v>
      </c>
      <c r="B214" s="23" t="s">
        <v>447</v>
      </c>
      <c r="C214" s="24" t="s">
        <v>448</v>
      </c>
      <c r="D214" s="34">
        <v>46218</v>
      </c>
      <c r="E214" s="4" t="s">
        <v>13</v>
      </c>
      <c r="F214" s="4" t="s">
        <v>53</v>
      </c>
      <c r="G214" s="5">
        <v>44635</v>
      </c>
      <c r="H214" s="6">
        <v>44651</v>
      </c>
    </row>
    <row r="215" spans="1:8" ht="31.5" x14ac:dyDescent="0.25">
      <c r="A215" s="7">
        <v>173</v>
      </c>
      <c r="B215" s="17" t="s">
        <v>322</v>
      </c>
      <c r="C215" s="1" t="s">
        <v>112</v>
      </c>
      <c r="D215" s="51">
        <v>100840</v>
      </c>
      <c r="E215" s="186" t="s">
        <v>13</v>
      </c>
      <c r="F215" s="20" t="s">
        <v>14</v>
      </c>
      <c r="G215" s="21">
        <v>44774</v>
      </c>
      <c r="H215" s="22">
        <v>44804</v>
      </c>
    </row>
    <row r="216" spans="1:8" ht="31.5" x14ac:dyDescent="0.25">
      <c r="A216" s="93">
        <v>174</v>
      </c>
      <c r="B216" s="19" t="s">
        <v>459</v>
      </c>
      <c r="C216" s="20" t="s">
        <v>112</v>
      </c>
      <c r="D216" s="36">
        <v>4201</v>
      </c>
      <c r="E216" s="186" t="s">
        <v>13</v>
      </c>
      <c r="F216" s="20" t="s">
        <v>14</v>
      </c>
      <c r="G216" s="21">
        <v>44682</v>
      </c>
      <c r="H216" s="22">
        <v>44910</v>
      </c>
    </row>
    <row r="217" spans="1:8" ht="31.5" x14ac:dyDescent="0.25">
      <c r="A217" s="7">
        <v>175</v>
      </c>
      <c r="B217" s="8" t="s">
        <v>578</v>
      </c>
      <c r="C217" s="4" t="s">
        <v>577</v>
      </c>
      <c r="D217" s="34">
        <v>77100</v>
      </c>
      <c r="E217" s="178" t="s">
        <v>13</v>
      </c>
      <c r="F217" s="4" t="s">
        <v>14</v>
      </c>
      <c r="G217" s="5">
        <v>44866</v>
      </c>
      <c r="H217" s="6">
        <v>44895</v>
      </c>
    </row>
    <row r="218" spans="1:8" ht="31.5" x14ac:dyDescent="0.25">
      <c r="A218" s="93">
        <v>176</v>
      </c>
      <c r="B218" s="8" t="s">
        <v>579</v>
      </c>
      <c r="C218" s="4" t="s">
        <v>448</v>
      </c>
      <c r="D218" s="34">
        <v>170000</v>
      </c>
      <c r="E218" s="178" t="s">
        <v>13</v>
      </c>
      <c r="F218" s="4" t="s">
        <v>14</v>
      </c>
      <c r="G218" s="5">
        <v>44866</v>
      </c>
      <c r="H218" s="6">
        <v>44895</v>
      </c>
    </row>
    <row r="219" spans="1:8" ht="31.5" x14ac:dyDescent="0.25">
      <c r="A219" s="7">
        <v>177</v>
      </c>
      <c r="B219" s="8" t="s">
        <v>580</v>
      </c>
      <c r="C219" s="4" t="s">
        <v>101</v>
      </c>
      <c r="D219" s="34">
        <v>5000</v>
      </c>
      <c r="E219" s="178" t="s">
        <v>13</v>
      </c>
      <c r="F219" s="4" t="s">
        <v>14</v>
      </c>
      <c r="G219" s="5">
        <v>44866</v>
      </c>
      <c r="H219" s="6">
        <v>44895</v>
      </c>
    </row>
    <row r="220" spans="1:8" ht="31.5" x14ac:dyDescent="0.25">
      <c r="A220" s="93">
        <v>178</v>
      </c>
      <c r="B220" s="13" t="s">
        <v>581</v>
      </c>
      <c r="C220" s="14" t="s">
        <v>499</v>
      </c>
      <c r="D220" s="34">
        <v>30252</v>
      </c>
      <c r="E220" s="178" t="s">
        <v>13</v>
      </c>
      <c r="F220" s="4" t="s">
        <v>14</v>
      </c>
      <c r="G220" s="5">
        <v>44866</v>
      </c>
      <c r="H220" s="6">
        <v>44895</v>
      </c>
    </row>
    <row r="221" spans="1:8" ht="31.5" x14ac:dyDescent="0.25">
      <c r="A221" s="7">
        <v>179</v>
      </c>
      <c r="B221" s="13" t="s">
        <v>567</v>
      </c>
      <c r="C221" s="14" t="s">
        <v>458</v>
      </c>
      <c r="D221" s="33">
        <v>58823</v>
      </c>
      <c r="E221" s="45" t="s">
        <v>13</v>
      </c>
      <c r="F221" s="14" t="s">
        <v>512</v>
      </c>
      <c r="G221" s="15">
        <v>44866</v>
      </c>
      <c r="H221" s="16">
        <v>44910</v>
      </c>
    </row>
    <row r="222" spans="1:8" ht="31.5" x14ac:dyDescent="0.25">
      <c r="A222" s="93">
        <v>180</v>
      </c>
      <c r="B222" s="13" t="s">
        <v>558</v>
      </c>
      <c r="C222" s="14" t="s">
        <v>458</v>
      </c>
      <c r="D222" s="33">
        <v>184873</v>
      </c>
      <c r="E222" s="45" t="s">
        <v>13</v>
      </c>
      <c r="F222" s="14" t="s">
        <v>512</v>
      </c>
      <c r="G222" s="15">
        <v>44844</v>
      </c>
      <c r="H222" s="16">
        <v>44865</v>
      </c>
    </row>
    <row r="223" spans="1:8" ht="31.5" x14ac:dyDescent="0.25">
      <c r="A223" s="7">
        <v>181</v>
      </c>
      <c r="B223" s="13" t="s">
        <v>546</v>
      </c>
      <c r="C223" s="14" t="s">
        <v>121</v>
      </c>
      <c r="D223" s="33">
        <v>187394.65</v>
      </c>
      <c r="E223" s="45" t="s">
        <v>13</v>
      </c>
      <c r="F223" s="14" t="s">
        <v>14</v>
      </c>
      <c r="G223" s="15">
        <v>44683</v>
      </c>
      <c r="H223" s="16">
        <v>44895</v>
      </c>
    </row>
    <row r="224" spans="1:8" ht="31.5" x14ac:dyDescent="0.25">
      <c r="A224" s="93">
        <v>182</v>
      </c>
      <c r="B224" s="13" t="s">
        <v>498</v>
      </c>
      <c r="C224" s="14" t="s">
        <v>499</v>
      </c>
      <c r="D224" s="33">
        <v>152099.66</v>
      </c>
      <c r="E224" s="178" t="s">
        <v>13</v>
      </c>
      <c r="F224" s="4" t="s">
        <v>14</v>
      </c>
      <c r="G224" s="5">
        <v>44683</v>
      </c>
      <c r="H224" s="16">
        <v>44895</v>
      </c>
    </row>
    <row r="225" spans="1:9" ht="31.5" x14ac:dyDescent="0.25">
      <c r="A225" s="7">
        <v>183</v>
      </c>
      <c r="B225" s="171" t="s">
        <v>599</v>
      </c>
      <c r="C225" s="172" t="s">
        <v>462</v>
      </c>
      <c r="D225" s="173">
        <v>134453</v>
      </c>
      <c r="E225" s="178" t="s">
        <v>13</v>
      </c>
      <c r="F225" s="4" t="s">
        <v>14</v>
      </c>
      <c r="G225" s="5">
        <v>44621</v>
      </c>
      <c r="H225" s="6">
        <v>44788</v>
      </c>
    </row>
    <row r="226" spans="1:9" ht="31.5" x14ac:dyDescent="0.25">
      <c r="A226" s="93">
        <v>184</v>
      </c>
      <c r="B226" s="175" t="s">
        <v>600</v>
      </c>
      <c r="C226" s="174" t="s">
        <v>462</v>
      </c>
      <c r="D226" s="173">
        <v>134453</v>
      </c>
      <c r="E226" s="178" t="s">
        <v>13</v>
      </c>
      <c r="F226" s="4" t="s">
        <v>14</v>
      </c>
      <c r="G226" s="5">
        <v>44819</v>
      </c>
      <c r="H226" s="6">
        <v>44864</v>
      </c>
    </row>
    <row r="227" spans="1:9" ht="31.5" x14ac:dyDescent="0.25">
      <c r="A227" s="7">
        <v>185</v>
      </c>
      <c r="B227" s="8" t="s">
        <v>477</v>
      </c>
      <c r="C227" s="4" t="s">
        <v>368</v>
      </c>
      <c r="D227" s="34">
        <v>30000</v>
      </c>
      <c r="E227" s="4" t="s">
        <v>13</v>
      </c>
      <c r="F227" s="4" t="s">
        <v>53</v>
      </c>
      <c r="G227" s="5">
        <v>44571</v>
      </c>
      <c r="H227" s="6">
        <v>44576</v>
      </c>
    </row>
    <row r="228" spans="1:9" ht="31.5" x14ac:dyDescent="0.25">
      <c r="A228" s="93">
        <v>186</v>
      </c>
      <c r="B228" s="13" t="s">
        <v>476</v>
      </c>
      <c r="C228" s="14" t="s">
        <v>368</v>
      </c>
      <c r="D228" s="33">
        <v>0</v>
      </c>
      <c r="E228" s="14" t="s">
        <v>13</v>
      </c>
      <c r="F228" s="14" t="s">
        <v>53</v>
      </c>
      <c r="G228" s="15">
        <v>44849</v>
      </c>
      <c r="H228" s="16">
        <v>44865</v>
      </c>
    </row>
    <row r="229" spans="1:9" ht="32.25" thickBot="1" x14ac:dyDescent="0.3">
      <c r="A229" s="66">
        <v>187</v>
      </c>
      <c r="B229" s="9" t="s">
        <v>372</v>
      </c>
      <c r="C229" s="10" t="s">
        <v>373</v>
      </c>
      <c r="D229" s="65">
        <v>15000</v>
      </c>
      <c r="E229" s="10" t="s">
        <v>13</v>
      </c>
      <c r="F229" s="10" t="s">
        <v>53</v>
      </c>
      <c r="G229" s="11">
        <v>44621</v>
      </c>
      <c r="H229" s="12">
        <v>44742</v>
      </c>
    </row>
    <row r="230" spans="1:9" ht="31.5" x14ac:dyDescent="0.25">
      <c r="A230" s="142">
        <v>188</v>
      </c>
      <c r="B230" s="13" t="s">
        <v>463</v>
      </c>
      <c r="C230" s="308" t="s">
        <v>203</v>
      </c>
      <c r="D230" s="33">
        <v>19832</v>
      </c>
      <c r="E230" s="45" t="s">
        <v>13</v>
      </c>
      <c r="F230" s="14" t="s">
        <v>14</v>
      </c>
      <c r="G230" s="15">
        <v>44621</v>
      </c>
      <c r="H230" s="16">
        <v>44905</v>
      </c>
    </row>
    <row r="231" spans="1:9" ht="31.5" x14ac:dyDescent="0.25">
      <c r="A231" s="7">
        <v>189</v>
      </c>
      <c r="B231" s="8" t="s">
        <v>369</v>
      </c>
      <c r="C231" s="187" t="s">
        <v>370</v>
      </c>
      <c r="D231" s="34">
        <v>4008</v>
      </c>
      <c r="E231" s="178" t="s">
        <v>13</v>
      </c>
      <c r="F231" s="4" t="s">
        <v>14</v>
      </c>
      <c r="G231" s="5">
        <v>44621</v>
      </c>
      <c r="H231" s="6">
        <v>44895</v>
      </c>
    </row>
    <row r="232" spans="1:9" ht="31.5" x14ac:dyDescent="0.25">
      <c r="A232" s="91">
        <v>190</v>
      </c>
      <c r="B232" s="8" t="s">
        <v>582</v>
      </c>
      <c r="C232" s="187" t="s">
        <v>583</v>
      </c>
      <c r="D232" s="34">
        <v>90000</v>
      </c>
      <c r="E232" s="178" t="s">
        <v>13</v>
      </c>
      <c r="F232" s="4" t="s">
        <v>14</v>
      </c>
      <c r="G232" s="5">
        <v>44866</v>
      </c>
      <c r="H232" s="6">
        <v>44895</v>
      </c>
    </row>
    <row r="233" spans="1:9" ht="31.5" x14ac:dyDescent="0.25">
      <c r="A233" s="7">
        <v>191</v>
      </c>
      <c r="B233" s="8" t="s">
        <v>211</v>
      </c>
      <c r="C233" s="187" t="s">
        <v>210</v>
      </c>
      <c r="D233" s="34">
        <v>20945</v>
      </c>
      <c r="E233" s="178" t="s">
        <v>13</v>
      </c>
      <c r="F233" s="4" t="s">
        <v>14</v>
      </c>
      <c r="G233" s="5">
        <v>44621</v>
      </c>
      <c r="H233" s="6">
        <v>44905</v>
      </c>
    </row>
    <row r="234" spans="1:9" ht="31.5" x14ac:dyDescent="0.25">
      <c r="A234" s="91">
        <v>192</v>
      </c>
      <c r="B234" s="8" t="s">
        <v>371</v>
      </c>
      <c r="C234" s="4" t="s">
        <v>368</v>
      </c>
      <c r="D234" s="34">
        <v>37500</v>
      </c>
      <c r="E234" s="178" t="s">
        <v>13</v>
      </c>
      <c r="F234" s="4" t="s">
        <v>14</v>
      </c>
      <c r="G234" s="5">
        <v>44621</v>
      </c>
      <c r="H234" s="6">
        <v>44865</v>
      </c>
    </row>
    <row r="235" spans="1:9" ht="35.25" customHeight="1" x14ac:dyDescent="0.25">
      <c r="A235" s="7">
        <v>193</v>
      </c>
      <c r="B235" s="13" t="s">
        <v>478</v>
      </c>
      <c r="C235" s="14" t="s">
        <v>479</v>
      </c>
      <c r="D235" s="33">
        <v>107084</v>
      </c>
      <c r="E235" s="178" t="s">
        <v>13</v>
      </c>
      <c r="F235" s="14" t="s">
        <v>14</v>
      </c>
      <c r="G235" s="15">
        <v>44621</v>
      </c>
      <c r="H235" s="16">
        <v>44865</v>
      </c>
    </row>
    <row r="236" spans="1:9" ht="35.25" customHeight="1" x14ac:dyDescent="0.25">
      <c r="A236" s="91">
        <v>194</v>
      </c>
      <c r="B236" s="8" t="s">
        <v>513</v>
      </c>
      <c r="C236" s="4" t="s">
        <v>114</v>
      </c>
      <c r="D236" s="34">
        <v>67941</v>
      </c>
      <c r="E236" s="178" t="s">
        <v>13</v>
      </c>
      <c r="F236" s="4" t="s">
        <v>14</v>
      </c>
      <c r="G236" s="5">
        <v>44666</v>
      </c>
      <c r="H236" s="6">
        <v>44880</v>
      </c>
    </row>
    <row r="237" spans="1:9" ht="31.5" x14ac:dyDescent="0.25">
      <c r="A237" s="7">
        <v>195</v>
      </c>
      <c r="B237" s="8" t="s">
        <v>514</v>
      </c>
      <c r="C237" s="4" t="s">
        <v>114</v>
      </c>
      <c r="D237" s="34">
        <v>28697</v>
      </c>
      <c r="E237" s="178" t="s">
        <v>13</v>
      </c>
      <c r="F237" s="4" t="s">
        <v>53</v>
      </c>
      <c r="G237" s="5">
        <v>44652</v>
      </c>
      <c r="H237" s="6">
        <v>44880</v>
      </c>
      <c r="I237" s="294"/>
    </row>
    <row r="238" spans="1:9" ht="31.5" x14ac:dyDescent="0.25">
      <c r="A238" s="91">
        <v>196</v>
      </c>
      <c r="B238" s="8" t="s">
        <v>556</v>
      </c>
      <c r="C238" s="4" t="s">
        <v>557</v>
      </c>
      <c r="D238" s="34">
        <v>20126</v>
      </c>
      <c r="E238" s="178" t="s">
        <v>13</v>
      </c>
      <c r="F238" s="4" t="s">
        <v>53</v>
      </c>
      <c r="G238" s="5">
        <v>44837</v>
      </c>
      <c r="H238" s="6">
        <v>44880</v>
      </c>
      <c r="I238" s="294"/>
    </row>
    <row r="239" spans="1:9" ht="31.5" x14ac:dyDescent="0.25">
      <c r="A239" s="7">
        <v>197</v>
      </c>
      <c r="B239" s="13" t="s">
        <v>205</v>
      </c>
      <c r="C239" s="14" t="s">
        <v>115</v>
      </c>
      <c r="D239" s="33">
        <v>59500</v>
      </c>
      <c r="E239" s="45" t="s">
        <v>13</v>
      </c>
      <c r="F239" s="14" t="s">
        <v>14</v>
      </c>
      <c r="G239" s="15">
        <v>44666</v>
      </c>
      <c r="H239" s="16">
        <v>44880</v>
      </c>
      <c r="I239" s="294"/>
    </row>
    <row r="240" spans="1:9" ht="31.5" x14ac:dyDescent="0.25">
      <c r="A240" s="91">
        <v>198</v>
      </c>
      <c r="B240" s="13" t="s">
        <v>374</v>
      </c>
      <c r="C240" s="14" t="s">
        <v>115</v>
      </c>
      <c r="D240" s="33">
        <v>0</v>
      </c>
      <c r="E240" s="177" t="s">
        <v>13</v>
      </c>
      <c r="F240" s="1" t="s">
        <v>14</v>
      </c>
      <c r="G240" s="18">
        <v>44652</v>
      </c>
      <c r="H240" s="3">
        <v>44880</v>
      </c>
    </row>
    <row r="241" spans="1:8" ht="31.5" x14ac:dyDescent="0.25">
      <c r="A241" s="7">
        <v>199</v>
      </c>
      <c r="B241" s="30" t="s">
        <v>375</v>
      </c>
      <c r="C241" s="4" t="s">
        <v>116</v>
      </c>
      <c r="D241" s="34">
        <v>15000</v>
      </c>
      <c r="E241" s="178" t="s">
        <v>13</v>
      </c>
      <c r="F241" s="4" t="s">
        <v>14</v>
      </c>
      <c r="G241" s="5">
        <v>44652</v>
      </c>
      <c r="H241" s="6">
        <v>44880</v>
      </c>
    </row>
    <row r="242" spans="1:8" ht="31.5" x14ac:dyDescent="0.25">
      <c r="A242" s="91">
        <v>200</v>
      </c>
      <c r="B242" s="63" t="s">
        <v>464</v>
      </c>
      <c r="C242" s="14" t="s">
        <v>115</v>
      </c>
      <c r="D242" s="33">
        <v>131701</v>
      </c>
      <c r="E242" s="45" t="s">
        <v>13</v>
      </c>
      <c r="F242" s="14" t="s">
        <v>14</v>
      </c>
      <c r="G242" s="15">
        <v>44652</v>
      </c>
      <c r="H242" s="16">
        <v>44880</v>
      </c>
    </row>
    <row r="243" spans="1:8" ht="31.5" x14ac:dyDescent="0.25">
      <c r="A243" s="7">
        <v>201</v>
      </c>
      <c r="B243" s="30" t="s">
        <v>255</v>
      </c>
      <c r="C243" s="4" t="s">
        <v>229</v>
      </c>
      <c r="D243" s="34">
        <v>0</v>
      </c>
      <c r="E243" s="178" t="s">
        <v>13</v>
      </c>
      <c r="F243" s="4" t="s">
        <v>14</v>
      </c>
      <c r="G243" s="15">
        <v>44621</v>
      </c>
      <c r="H243" s="16">
        <v>44905</v>
      </c>
    </row>
    <row r="244" spans="1:8" s="235" customFormat="1" ht="31.5" x14ac:dyDescent="0.25">
      <c r="A244" s="91">
        <v>202</v>
      </c>
      <c r="B244" s="30" t="s">
        <v>553</v>
      </c>
      <c r="C244" s="4" t="s">
        <v>115</v>
      </c>
      <c r="D244" s="34">
        <v>73000</v>
      </c>
      <c r="E244" s="178" t="s">
        <v>13</v>
      </c>
      <c r="F244" s="4" t="s">
        <v>14</v>
      </c>
      <c r="G244" s="5">
        <v>44652</v>
      </c>
      <c r="H244" s="6">
        <v>44880</v>
      </c>
    </row>
    <row r="245" spans="1:8" s="235" customFormat="1" ht="32.25" thickBot="1" x14ac:dyDescent="0.3">
      <c r="A245" s="66">
        <v>203</v>
      </c>
      <c r="B245" s="75" t="s">
        <v>254</v>
      </c>
      <c r="C245" s="10" t="s">
        <v>115</v>
      </c>
      <c r="D245" s="65">
        <v>80210.080000000002</v>
      </c>
      <c r="E245" s="193" t="s">
        <v>13</v>
      </c>
      <c r="F245" s="10" t="s">
        <v>14</v>
      </c>
      <c r="G245" s="11">
        <v>44621</v>
      </c>
      <c r="H245" s="12">
        <v>44905</v>
      </c>
    </row>
    <row r="246" spans="1:8" ht="31.5" x14ac:dyDescent="0.25">
      <c r="A246" s="91">
        <v>204</v>
      </c>
      <c r="B246" s="63" t="s">
        <v>457</v>
      </c>
      <c r="C246" s="14"/>
      <c r="D246" s="33">
        <v>105042</v>
      </c>
      <c r="E246" s="45" t="s">
        <v>13</v>
      </c>
      <c r="F246" s="14" t="s">
        <v>14</v>
      </c>
      <c r="G246" s="15">
        <v>44652</v>
      </c>
      <c r="H246" s="16">
        <v>44804</v>
      </c>
    </row>
    <row r="247" spans="1:8" ht="31.5" x14ac:dyDescent="0.25">
      <c r="A247" s="7">
        <v>205</v>
      </c>
      <c r="B247" s="13" t="s">
        <v>117</v>
      </c>
      <c r="C247" s="14" t="s">
        <v>106</v>
      </c>
      <c r="D247" s="33">
        <v>121849</v>
      </c>
      <c r="E247" s="45" t="s">
        <v>13</v>
      </c>
      <c r="F247" s="14" t="s">
        <v>14</v>
      </c>
      <c r="G247" s="15">
        <v>44621</v>
      </c>
      <c r="H247" s="16">
        <v>44905</v>
      </c>
    </row>
    <row r="248" spans="1:8" ht="31.5" x14ac:dyDescent="0.25">
      <c r="A248" s="91">
        <v>206</v>
      </c>
      <c r="B248" s="13" t="s">
        <v>304</v>
      </c>
      <c r="C248" s="1" t="s">
        <v>118</v>
      </c>
      <c r="D248" s="33">
        <v>16808</v>
      </c>
      <c r="E248" s="45" t="s">
        <v>13</v>
      </c>
      <c r="F248" s="14" t="s">
        <v>14</v>
      </c>
      <c r="G248" s="15">
        <v>44621</v>
      </c>
      <c r="H248" s="16">
        <v>44905</v>
      </c>
    </row>
    <row r="249" spans="1:8" ht="31.5" x14ac:dyDescent="0.25">
      <c r="A249" s="7">
        <v>207</v>
      </c>
      <c r="B249" s="13" t="s">
        <v>119</v>
      </c>
      <c r="C249" s="4" t="s">
        <v>120</v>
      </c>
      <c r="D249" s="33">
        <v>22000</v>
      </c>
      <c r="E249" s="45" t="s">
        <v>13</v>
      </c>
      <c r="F249" s="14" t="s">
        <v>14</v>
      </c>
      <c r="G249" s="15">
        <v>44743</v>
      </c>
      <c r="H249" s="16">
        <v>44772</v>
      </c>
    </row>
    <row r="250" spans="1:8" ht="31.5" x14ac:dyDescent="0.25">
      <c r="A250" s="91">
        <v>208</v>
      </c>
      <c r="B250" s="63" t="s">
        <v>252</v>
      </c>
      <c r="C250" s="14" t="s">
        <v>121</v>
      </c>
      <c r="D250" s="33">
        <v>21008</v>
      </c>
      <c r="E250" s="45" t="s">
        <v>13</v>
      </c>
      <c r="F250" s="14" t="s">
        <v>14</v>
      </c>
      <c r="G250" s="15">
        <v>44564</v>
      </c>
      <c r="H250" s="16">
        <v>44924</v>
      </c>
    </row>
    <row r="251" spans="1:8" ht="31.5" x14ac:dyDescent="0.25">
      <c r="A251" s="7">
        <v>209</v>
      </c>
      <c r="B251" s="30" t="s">
        <v>201</v>
      </c>
      <c r="C251" s="4" t="s">
        <v>122</v>
      </c>
      <c r="D251" s="34">
        <v>109243</v>
      </c>
      <c r="E251" s="178" t="s">
        <v>13</v>
      </c>
      <c r="F251" s="4" t="s">
        <v>14</v>
      </c>
      <c r="G251" s="5">
        <v>44621</v>
      </c>
      <c r="H251" s="6">
        <v>44895</v>
      </c>
    </row>
    <row r="252" spans="1:8" ht="31.5" x14ac:dyDescent="0.25">
      <c r="A252" s="142">
        <v>210</v>
      </c>
      <c r="B252" s="52" t="s">
        <v>456</v>
      </c>
      <c r="C252" s="1" t="s">
        <v>118</v>
      </c>
      <c r="D252" s="51">
        <v>98299</v>
      </c>
      <c r="E252" s="177" t="s">
        <v>13</v>
      </c>
      <c r="F252" s="1" t="s">
        <v>14</v>
      </c>
      <c r="G252" s="18">
        <v>44564</v>
      </c>
      <c r="H252" s="3">
        <v>44910</v>
      </c>
    </row>
    <row r="253" spans="1:8" ht="31.5" x14ac:dyDescent="0.25">
      <c r="A253" s="7">
        <v>211</v>
      </c>
      <c r="B253" s="8" t="s">
        <v>330</v>
      </c>
      <c r="C253" s="4" t="s">
        <v>331</v>
      </c>
      <c r="D253" s="34">
        <v>20000</v>
      </c>
      <c r="E253" s="178" t="s">
        <v>13</v>
      </c>
      <c r="F253" s="4" t="s">
        <v>14</v>
      </c>
      <c r="G253" s="5">
        <v>44621</v>
      </c>
      <c r="H253" s="6">
        <v>44849</v>
      </c>
    </row>
    <row r="254" spans="1:8" ht="32.25" thickBot="1" x14ac:dyDescent="0.3">
      <c r="A254" s="66">
        <v>212</v>
      </c>
      <c r="B254" s="17" t="s">
        <v>236</v>
      </c>
      <c r="C254" s="1" t="s">
        <v>237</v>
      </c>
      <c r="D254" s="51">
        <v>6742</v>
      </c>
      <c r="E254" s="177" t="s">
        <v>13</v>
      </c>
      <c r="F254" s="1" t="s">
        <v>14</v>
      </c>
      <c r="G254" s="18">
        <v>44866</v>
      </c>
      <c r="H254" s="3">
        <v>44900</v>
      </c>
    </row>
    <row r="255" spans="1:8" ht="16.5" thickBot="1" x14ac:dyDescent="0.3">
      <c r="A255" s="188"/>
      <c r="B255" s="32" t="s">
        <v>123</v>
      </c>
      <c r="C255" s="106"/>
      <c r="D255" s="189">
        <f>SUM(D214:D254)</f>
        <v>2607242.39</v>
      </c>
      <c r="E255" s="190"/>
      <c r="F255" s="191"/>
      <c r="G255" s="191"/>
      <c r="H255" s="192"/>
    </row>
    <row r="256" spans="1:8" ht="16.5" thickBot="1" x14ac:dyDescent="0.3">
      <c r="A256" s="342" t="s">
        <v>124</v>
      </c>
      <c r="B256" s="343"/>
      <c r="C256" s="343"/>
      <c r="D256" s="343"/>
      <c r="E256" s="343"/>
      <c r="F256" s="343"/>
      <c r="G256" s="343"/>
      <c r="H256" s="344"/>
    </row>
    <row r="257" spans="1:8" ht="31.5" x14ac:dyDescent="0.25">
      <c r="A257" s="7">
        <v>213</v>
      </c>
      <c r="B257" s="8" t="s">
        <v>377</v>
      </c>
      <c r="C257" s="4" t="s">
        <v>125</v>
      </c>
      <c r="D257" s="34">
        <v>0</v>
      </c>
      <c r="E257" s="178" t="s">
        <v>13</v>
      </c>
      <c r="F257" s="4" t="s">
        <v>53</v>
      </c>
      <c r="G257" s="5">
        <v>44682</v>
      </c>
      <c r="H257" s="6">
        <v>44895</v>
      </c>
    </row>
    <row r="258" spans="1:8" ht="31.5" x14ac:dyDescent="0.25">
      <c r="A258" s="7">
        <v>214</v>
      </c>
      <c r="B258" s="144" t="s">
        <v>501</v>
      </c>
      <c r="C258" s="14" t="s">
        <v>502</v>
      </c>
      <c r="D258" s="33">
        <v>25210</v>
      </c>
      <c r="E258" s="178" t="s">
        <v>13</v>
      </c>
      <c r="F258" s="4" t="s">
        <v>14</v>
      </c>
      <c r="G258" s="5">
        <v>44683</v>
      </c>
      <c r="H258" s="6">
        <v>44864</v>
      </c>
    </row>
    <row r="259" spans="1:8" ht="31.5" x14ac:dyDescent="0.25">
      <c r="A259" s="7">
        <v>215</v>
      </c>
      <c r="B259" s="13" t="s">
        <v>500</v>
      </c>
      <c r="C259" s="14" t="s">
        <v>112</v>
      </c>
      <c r="D259" s="33">
        <v>134033</v>
      </c>
      <c r="E259" s="178" t="s">
        <v>13</v>
      </c>
      <c r="F259" s="4" t="s">
        <v>14</v>
      </c>
      <c r="G259" s="5">
        <v>44774</v>
      </c>
      <c r="H259" s="6">
        <v>44804</v>
      </c>
    </row>
    <row r="260" spans="1:8" ht="31.5" x14ac:dyDescent="0.25">
      <c r="A260" s="7">
        <v>216</v>
      </c>
      <c r="B260" s="8" t="s">
        <v>376</v>
      </c>
      <c r="C260" s="4" t="s">
        <v>125</v>
      </c>
      <c r="D260" s="34">
        <v>5000</v>
      </c>
      <c r="E260" s="178" t="s">
        <v>13</v>
      </c>
      <c r="F260" s="4" t="s">
        <v>53</v>
      </c>
      <c r="G260" s="5">
        <v>44652</v>
      </c>
      <c r="H260" s="6">
        <v>44895</v>
      </c>
    </row>
    <row r="261" spans="1:8" ht="31.5" x14ac:dyDescent="0.25">
      <c r="A261" s="7">
        <v>217</v>
      </c>
      <c r="B261" s="13" t="s">
        <v>431</v>
      </c>
      <c r="C261" s="1" t="s">
        <v>363</v>
      </c>
      <c r="D261" s="51">
        <v>135000</v>
      </c>
      <c r="E261" s="45" t="s">
        <v>13</v>
      </c>
      <c r="F261" s="14" t="s">
        <v>53</v>
      </c>
      <c r="G261" s="18">
        <v>44652</v>
      </c>
      <c r="H261" s="3">
        <v>44681</v>
      </c>
    </row>
    <row r="262" spans="1:8" ht="32.25" thickBot="1" x14ac:dyDescent="0.3">
      <c r="A262" s="7">
        <v>218</v>
      </c>
      <c r="B262" s="9" t="s">
        <v>364</v>
      </c>
      <c r="C262" s="10" t="s">
        <v>365</v>
      </c>
      <c r="D262" s="65">
        <v>10000</v>
      </c>
      <c r="E262" s="193" t="s">
        <v>13</v>
      </c>
      <c r="F262" s="10" t="s">
        <v>53</v>
      </c>
      <c r="G262" s="11">
        <v>44564</v>
      </c>
      <c r="H262" s="12">
        <v>44581</v>
      </c>
    </row>
    <row r="263" spans="1:8" ht="31.5" x14ac:dyDescent="0.25">
      <c r="A263" s="7">
        <v>219</v>
      </c>
      <c r="B263" s="13" t="s">
        <v>198</v>
      </c>
      <c r="C263" s="14" t="s">
        <v>199</v>
      </c>
      <c r="D263" s="33">
        <v>25210</v>
      </c>
      <c r="E263" s="45" t="s">
        <v>13</v>
      </c>
      <c r="F263" s="14" t="s">
        <v>14</v>
      </c>
      <c r="G263" s="15">
        <v>44621</v>
      </c>
      <c r="H263" s="16">
        <v>44804</v>
      </c>
    </row>
    <row r="264" spans="1:8" ht="47.25" x14ac:dyDescent="0.25">
      <c r="A264" s="7">
        <v>220</v>
      </c>
      <c r="B264" s="13" t="s">
        <v>189</v>
      </c>
      <c r="C264" s="14" t="s">
        <v>190</v>
      </c>
      <c r="D264" s="33">
        <v>8403</v>
      </c>
      <c r="E264" s="45" t="s">
        <v>13</v>
      </c>
      <c r="F264" s="14" t="s">
        <v>14</v>
      </c>
      <c r="G264" s="15">
        <v>44621</v>
      </c>
      <c r="H264" s="16">
        <v>44651</v>
      </c>
    </row>
    <row r="265" spans="1:8" ht="31.5" x14ac:dyDescent="0.25">
      <c r="A265" s="7">
        <v>221</v>
      </c>
      <c r="B265" s="8" t="s">
        <v>432</v>
      </c>
      <c r="C265" s="4" t="s">
        <v>433</v>
      </c>
      <c r="D265" s="34">
        <v>25210</v>
      </c>
      <c r="E265" s="45" t="s">
        <v>13</v>
      </c>
      <c r="F265" s="14" t="s">
        <v>14</v>
      </c>
      <c r="G265" s="15">
        <v>44621</v>
      </c>
      <c r="H265" s="16">
        <v>44651</v>
      </c>
    </row>
    <row r="266" spans="1:8" ht="31.5" x14ac:dyDescent="0.25">
      <c r="A266" s="7">
        <v>222</v>
      </c>
      <c r="B266" s="17" t="s">
        <v>300</v>
      </c>
      <c r="C266" s="1" t="s">
        <v>301</v>
      </c>
      <c r="D266" s="51">
        <v>10000</v>
      </c>
      <c r="E266" s="177" t="s">
        <v>13</v>
      </c>
      <c r="F266" s="1" t="s">
        <v>14</v>
      </c>
      <c r="G266" s="18">
        <v>44621</v>
      </c>
      <c r="H266" s="3">
        <v>44666</v>
      </c>
    </row>
    <row r="267" spans="1:8" ht="32.25" thickBot="1" x14ac:dyDescent="0.3">
      <c r="A267" s="7">
        <v>223</v>
      </c>
      <c r="B267" s="9" t="s">
        <v>497</v>
      </c>
      <c r="C267" s="10" t="s">
        <v>121</v>
      </c>
      <c r="D267" s="65">
        <v>700</v>
      </c>
      <c r="E267" s="193" t="s">
        <v>13</v>
      </c>
      <c r="F267" s="10" t="s">
        <v>14</v>
      </c>
      <c r="G267" s="11">
        <v>44671</v>
      </c>
      <c r="H267" s="12">
        <v>44681</v>
      </c>
    </row>
    <row r="268" spans="1:8" ht="16.5" thickBot="1" x14ac:dyDescent="0.3">
      <c r="A268" s="179"/>
      <c r="B268" s="27" t="s">
        <v>126</v>
      </c>
      <c r="C268" s="29"/>
      <c r="D268" s="190">
        <f>SUM(D257:D266)</f>
        <v>378066</v>
      </c>
      <c r="E268" s="180"/>
      <c r="F268" s="181"/>
      <c r="G268" s="181"/>
      <c r="H268" s="182"/>
    </row>
    <row r="269" spans="1:8" ht="24.75" hidden="1" customHeight="1" thickBot="1" x14ac:dyDescent="0.3">
      <c r="A269" s="345" t="s">
        <v>218</v>
      </c>
      <c r="B269" s="346"/>
      <c r="C269" s="346"/>
      <c r="D269" s="346"/>
      <c r="E269" s="346"/>
      <c r="F269" s="346"/>
      <c r="G269" s="346"/>
      <c r="H269" s="347"/>
    </row>
    <row r="270" spans="1:8" ht="32.25" hidden="1" customHeight="1" thickBot="1" x14ac:dyDescent="0.3">
      <c r="A270" s="326" t="s">
        <v>127</v>
      </c>
      <c r="B270" s="327"/>
      <c r="C270" s="327"/>
      <c r="D270" s="327"/>
      <c r="E270" s="327"/>
      <c r="F270" s="327"/>
      <c r="G270" s="327"/>
      <c r="H270" s="328"/>
    </row>
    <row r="271" spans="1:8" ht="15.75" hidden="1" thickBot="1" x14ac:dyDescent="0.3">
      <c r="A271" s="179"/>
      <c r="B271" s="27" t="s">
        <v>128</v>
      </c>
      <c r="C271" s="29"/>
      <c r="D271" s="180">
        <v>0</v>
      </c>
      <c r="E271" s="180"/>
      <c r="F271" s="181"/>
      <c r="G271" s="181"/>
      <c r="H271" s="182"/>
    </row>
    <row r="272" spans="1:8" ht="16.5" thickBot="1" x14ac:dyDescent="0.3">
      <c r="A272" s="348" t="s">
        <v>129</v>
      </c>
      <c r="B272" s="349"/>
      <c r="C272" s="349"/>
      <c r="D272" s="349"/>
      <c r="E272" s="349"/>
      <c r="F272" s="349"/>
      <c r="G272" s="349"/>
      <c r="H272" s="350"/>
    </row>
    <row r="273" spans="1:9" ht="15.75" thickBot="1" x14ac:dyDescent="0.3">
      <c r="A273" s="351" t="s">
        <v>130</v>
      </c>
      <c r="B273" s="327"/>
      <c r="C273" s="327"/>
      <c r="D273" s="327"/>
      <c r="E273" s="327"/>
      <c r="F273" s="327"/>
      <c r="G273" s="327"/>
      <c r="H273" s="328"/>
    </row>
    <row r="274" spans="1:9" ht="31.5" x14ac:dyDescent="0.25">
      <c r="A274" s="194">
        <v>224</v>
      </c>
      <c r="B274" s="8" t="s">
        <v>336</v>
      </c>
      <c r="C274" s="4" t="s">
        <v>185</v>
      </c>
      <c r="D274" s="34">
        <v>8403</v>
      </c>
      <c r="E274" s="4" t="s">
        <v>13</v>
      </c>
      <c r="F274" s="4" t="s">
        <v>53</v>
      </c>
      <c r="G274" s="5">
        <v>44774</v>
      </c>
      <c r="H274" s="6">
        <v>44788</v>
      </c>
    </row>
    <row r="275" spans="1:9" ht="31.5" x14ac:dyDescent="0.25">
      <c r="A275" s="194">
        <v>225</v>
      </c>
      <c r="B275" s="63" t="s">
        <v>491</v>
      </c>
      <c r="C275" s="14" t="s">
        <v>212</v>
      </c>
      <c r="D275" s="33">
        <v>25121</v>
      </c>
      <c r="E275" s="14" t="s">
        <v>13</v>
      </c>
      <c r="F275" s="14" t="s">
        <v>53</v>
      </c>
      <c r="G275" s="5">
        <v>44652</v>
      </c>
      <c r="H275" s="6">
        <v>44895</v>
      </c>
    </row>
    <row r="276" spans="1:9" ht="31.5" x14ac:dyDescent="0.25">
      <c r="A276" s="194">
        <v>226</v>
      </c>
      <c r="B276" s="30" t="s">
        <v>545</v>
      </c>
      <c r="C276" s="4" t="s">
        <v>212</v>
      </c>
      <c r="D276" s="34">
        <v>13403</v>
      </c>
      <c r="E276" s="4" t="s">
        <v>13</v>
      </c>
      <c r="F276" s="4" t="s">
        <v>53</v>
      </c>
      <c r="G276" s="5">
        <v>44774</v>
      </c>
      <c r="H276" s="6">
        <v>44895</v>
      </c>
    </row>
    <row r="277" spans="1:9" ht="31.5" x14ac:dyDescent="0.25">
      <c r="A277" s="196">
        <v>227</v>
      </c>
      <c r="B277" s="63" t="s">
        <v>378</v>
      </c>
      <c r="C277" s="14" t="s">
        <v>379</v>
      </c>
      <c r="D277" s="33">
        <v>28067.22</v>
      </c>
      <c r="E277" s="14" t="s">
        <v>13</v>
      </c>
      <c r="F277" s="14" t="s">
        <v>53</v>
      </c>
      <c r="G277" s="15">
        <v>44652</v>
      </c>
      <c r="H277" s="16">
        <v>44895</v>
      </c>
    </row>
    <row r="278" spans="1:9" ht="31.5" x14ac:dyDescent="0.25">
      <c r="A278" s="194">
        <v>228</v>
      </c>
      <c r="B278" s="35" t="s">
        <v>380</v>
      </c>
      <c r="C278" s="20" t="s">
        <v>381</v>
      </c>
      <c r="D278" s="36">
        <v>4500</v>
      </c>
      <c r="E278" s="186" t="s">
        <v>13</v>
      </c>
      <c r="F278" s="20" t="s">
        <v>14</v>
      </c>
      <c r="G278" s="21">
        <v>44621</v>
      </c>
      <c r="H278" s="22">
        <v>44834</v>
      </c>
    </row>
    <row r="279" spans="1:9" ht="32.25" thickBot="1" x14ac:dyDescent="0.3">
      <c r="A279" s="194">
        <v>229</v>
      </c>
      <c r="B279" s="75" t="s">
        <v>213</v>
      </c>
      <c r="C279" s="10" t="s">
        <v>230</v>
      </c>
      <c r="D279" s="65">
        <v>15000</v>
      </c>
      <c r="E279" s="10" t="s">
        <v>13</v>
      </c>
      <c r="F279" s="10" t="s">
        <v>53</v>
      </c>
      <c r="G279" s="11">
        <v>44564</v>
      </c>
      <c r="H279" s="12">
        <v>44910</v>
      </c>
      <c r="I279" s="294"/>
    </row>
    <row r="280" spans="1:9" ht="18.75" thickBot="1" x14ac:dyDescent="0.3">
      <c r="A280" s="188"/>
      <c r="B280" s="32" t="s">
        <v>131</v>
      </c>
      <c r="C280" s="107"/>
      <c r="D280" s="190">
        <f>SUM(D274:D279)</f>
        <v>94494.22</v>
      </c>
      <c r="E280" s="190"/>
      <c r="F280" s="191"/>
      <c r="G280" s="191"/>
      <c r="H280" s="192"/>
      <c r="I280" s="294"/>
    </row>
    <row r="281" spans="1:9" ht="18.75" thickBot="1" x14ac:dyDescent="0.3">
      <c r="A281" s="351" t="s">
        <v>132</v>
      </c>
      <c r="B281" s="327"/>
      <c r="C281" s="327"/>
      <c r="D281" s="327"/>
      <c r="E281" s="327"/>
      <c r="F281" s="327"/>
      <c r="G281" s="327"/>
      <c r="H281" s="328"/>
      <c r="I281" s="294"/>
    </row>
    <row r="282" spans="1:9" ht="31.5" x14ac:dyDescent="0.25">
      <c r="A282" s="195">
        <v>230</v>
      </c>
      <c r="B282" s="23" t="s">
        <v>483</v>
      </c>
      <c r="C282" s="24" t="s">
        <v>121</v>
      </c>
      <c r="D282" s="138">
        <v>10000</v>
      </c>
      <c r="E282" s="24" t="s">
        <v>13</v>
      </c>
      <c r="F282" s="24" t="s">
        <v>53</v>
      </c>
      <c r="G282" s="139">
        <v>44638</v>
      </c>
      <c r="H282" s="140">
        <v>44651</v>
      </c>
      <c r="I282" s="294"/>
    </row>
    <row r="283" spans="1:9" ht="61.5" customHeight="1" x14ac:dyDescent="0.25">
      <c r="A283" s="196">
        <v>231</v>
      </c>
      <c r="B283" s="30" t="s">
        <v>589</v>
      </c>
      <c r="C283" s="4" t="s">
        <v>112</v>
      </c>
      <c r="D283" s="34">
        <v>134453</v>
      </c>
      <c r="E283" s="4" t="s">
        <v>13</v>
      </c>
      <c r="F283" s="4" t="s">
        <v>53</v>
      </c>
      <c r="G283" s="5">
        <v>44613</v>
      </c>
      <c r="H283" s="6">
        <v>44651</v>
      </c>
      <c r="I283" s="294"/>
    </row>
    <row r="284" spans="1:9" ht="64.5" customHeight="1" x14ac:dyDescent="0.25">
      <c r="A284" s="194">
        <v>232</v>
      </c>
      <c r="B284" s="63" t="s">
        <v>460</v>
      </c>
      <c r="C284" s="14" t="s">
        <v>458</v>
      </c>
      <c r="D284" s="33">
        <v>0</v>
      </c>
      <c r="E284" s="14" t="s">
        <v>13</v>
      </c>
      <c r="F284" s="14" t="s">
        <v>512</v>
      </c>
      <c r="G284" s="15"/>
      <c r="H284" s="16"/>
      <c r="I284" s="294"/>
    </row>
    <row r="285" spans="1:9" ht="31.5" x14ac:dyDescent="0.25">
      <c r="A285" s="196">
        <v>233</v>
      </c>
      <c r="B285" s="63" t="s">
        <v>590</v>
      </c>
      <c r="C285" s="14" t="s">
        <v>112</v>
      </c>
      <c r="D285" s="33">
        <v>134453</v>
      </c>
      <c r="E285" s="14" t="s">
        <v>13</v>
      </c>
      <c r="F285" s="14" t="s">
        <v>53</v>
      </c>
      <c r="G285" s="15">
        <v>44778</v>
      </c>
      <c r="H285" s="16">
        <v>44849</v>
      </c>
      <c r="I285" s="294"/>
    </row>
    <row r="286" spans="1:9" ht="31.5" x14ac:dyDescent="0.25">
      <c r="A286" s="194">
        <v>234</v>
      </c>
      <c r="B286" s="30" t="s">
        <v>461</v>
      </c>
      <c r="C286" s="4" t="s">
        <v>458</v>
      </c>
      <c r="D286" s="33">
        <v>0</v>
      </c>
      <c r="E286" s="14" t="s">
        <v>13</v>
      </c>
      <c r="F286" s="14" t="s">
        <v>512</v>
      </c>
      <c r="G286" s="15"/>
      <c r="H286" s="16"/>
      <c r="I286" s="294"/>
    </row>
    <row r="287" spans="1:9" ht="31.5" x14ac:dyDescent="0.25">
      <c r="A287" s="196">
        <v>235</v>
      </c>
      <c r="B287" s="197" t="s">
        <v>290</v>
      </c>
      <c r="C287" s="14" t="s">
        <v>112</v>
      </c>
      <c r="D287" s="198">
        <v>130000</v>
      </c>
      <c r="E287" s="45" t="s">
        <v>13</v>
      </c>
      <c r="F287" s="14" t="s">
        <v>14</v>
      </c>
      <c r="G287" s="15">
        <v>44635</v>
      </c>
      <c r="H287" s="16">
        <v>44666</v>
      </c>
      <c r="I287" s="294"/>
    </row>
    <row r="288" spans="1:9" ht="31.5" x14ac:dyDescent="0.25">
      <c r="A288" s="194">
        <v>236</v>
      </c>
      <c r="B288" s="199" t="s">
        <v>601</v>
      </c>
      <c r="C288" s="14" t="s">
        <v>112</v>
      </c>
      <c r="D288" s="198">
        <v>37815</v>
      </c>
      <c r="E288" s="45" t="s">
        <v>13</v>
      </c>
      <c r="F288" s="14" t="s">
        <v>14</v>
      </c>
      <c r="G288" s="15">
        <v>44788</v>
      </c>
      <c r="H288" s="16">
        <v>44880</v>
      </c>
      <c r="I288" s="294"/>
    </row>
    <row r="289" spans="1:9" ht="31.5" x14ac:dyDescent="0.25">
      <c r="A289" s="196">
        <v>237</v>
      </c>
      <c r="B289" s="30" t="s">
        <v>550</v>
      </c>
      <c r="C289" s="4" t="s">
        <v>382</v>
      </c>
      <c r="D289" s="200">
        <v>37814</v>
      </c>
      <c r="E289" s="178" t="s">
        <v>13</v>
      </c>
      <c r="F289" s="4" t="s">
        <v>14</v>
      </c>
      <c r="G289" s="5">
        <v>44805</v>
      </c>
      <c r="H289" s="6">
        <v>44819</v>
      </c>
      <c r="I289" s="294"/>
    </row>
    <row r="290" spans="1:9" ht="31.5" x14ac:dyDescent="0.25">
      <c r="A290" s="194">
        <v>238</v>
      </c>
      <c r="B290" s="13" t="s">
        <v>465</v>
      </c>
      <c r="C290" s="14" t="s">
        <v>257</v>
      </c>
      <c r="D290" s="40">
        <v>25000</v>
      </c>
      <c r="E290" s="45" t="s">
        <v>13</v>
      </c>
      <c r="F290" s="14" t="s">
        <v>14</v>
      </c>
      <c r="G290" s="15">
        <v>44652</v>
      </c>
      <c r="H290" s="16">
        <v>44895</v>
      </c>
      <c r="I290" s="294"/>
    </row>
    <row r="291" spans="1:9" ht="34.5" customHeight="1" x14ac:dyDescent="0.25">
      <c r="A291" s="196">
        <v>239</v>
      </c>
      <c r="B291" s="8" t="s">
        <v>305</v>
      </c>
      <c r="C291" s="4" t="s">
        <v>133</v>
      </c>
      <c r="D291" s="42">
        <v>32000</v>
      </c>
      <c r="E291" s="178" t="s">
        <v>13</v>
      </c>
      <c r="F291" s="4" t="s">
        <v>14</v>
      </c>
      <c r="G291" s="5">
        <v>44652</v>
      </c>
      <c r="H291" s="6">
        <v>44895</v>
      </c>
      <c r="I291" s="294"/>
    </row>
    <row r="292" spans="1:9" ht="31.5" x14ac:dyDescent="0.25">
      <c r="A292" s="194">
        <v>240</v>
      </c>
      <c r="B292" s="13" t="s">
        <v>240</v>
      </c>
      <c r="C292" s="14" t="s">
        <v>317</v>
      </c>
      <c r="D292" s="37">
        <v>25000</v>
      </c>
      <c r="E292" s="45" t="s">
        <v>13</v>
      </c>
      <c r="F292" s="14" t="s">
        <v>14</v>
      </c>
      <c r="G292" s="15">
        <v>44652</v>
      </c>
      <c r="H292" s="16">
        <v>44895</v>
      </c>
      <c r="I292" s="294"/>
    </row>
    <row r="293" spans="1:9" ht="31.5" x14ac:dyDescent="0.25">
      <c r="A293" s="196">
        <v>241</v>
      </c>
      <c r="B293" s="17" t="s">
        <v>306</v>
      </c>
      <c r="C293" s="1" t="s">
        <v>113</v>
      </c>
      <c r="D293" s="51">
        <v>1000</v>
      </c>
      <c r="E293" s="177" t="s">
        <v>13</v>
      </c>
      <c r="F293" s="1" t="s">
        <v>14</v>
      </c>
      <c r="G293" s="18">
        <v>44621</v>
      </c>
      <c r="H293" s="3">
        <v>44910</v>
      </c>
    </row>
    <row r="294" spans="1:9" ht="31.5" x14ac:dyDescent="0.25">
      <c r="A294" s="194">
        <v>242</v>
      </c>
      <c r="B294" s="41" t="s">
        <v>134</v>
      </c>
      <c r="C294" s="4" t="s">
        <v>135</v>
      </c>
      <c r="D294" s="38">
        <v>22000</v>
      </c>
      <c r="E294" s="178" t="s">
        <v>13</v>
      </c>
      <c r="F294" s="4" t="s">
        <v>14</v>
      </c>
      <c r="G294" s="5">
        <v>44652</v>
      </c>
      <c r="H294" s="6">
        <v>44895</v>
      </c>
    </row>
    <row r="295" spans="1:9" ht="32.25" thickBot="1" x14ac:dyDescent="0.3">
      <c r="A295" s="201">
        <v>243</v>
      </c>
      <c r="B295" s="9" t="s">
        <v>256</v>
      </c>
      <c r="C295" s="10" t="s">
        <v>186</v>
      </c>
      <c r="D295" s="62">
        <v>30466</v>
      </c>
      <c r="E295" s="193" t="s">
        <v>13</v>
      </c>
      <c r="F295" s="10" t="s">
        <v>14</v>
      </c>
      <c r="G295" s="11">
        <v>44652</v>
      </c>
      <c r="H295" s="12">
        <v>44910</v>
      </c>
    </row>
    <row r="296" spans="1:9" ht="31.5" x14ac:dyDescent="0.25">
      <c r="A296" s="196">
        <v>244</v>
      </c>
      <c r="B296" s="13" t="s">
        <v>136</v>
      </c>
      <c r="C296" s="14" t="s">
        <v>137</v>
      </c>
      <c r="D296" s="37">
        <v>324925</v>
      </c>
      <c r="E296" s="45" t="s">
        <v>13</v>
      </c>
      <c r="F296" s="14" t="s">
        <v>14</v>
      </c>
      <c r="G296" s="15">
        <v>44652</v>
      </c>
      <c r="H296" s="16">
        <v>44895</v>
      </c>
    </row>
    <row r="297" spans="1:9" ht="31.5" x14ac:dyDescent="0.25">
      <c r="A297" s="196">
        <v>245</v>
      </c>
      <c r="B297" s="19" t="s">
        <v>206</v>
      </c>
      <c r="C297" s="20" t="s">
        <v>138</v>
      </c>
      <c r="D297" s="43">
        <v>20000</v>
      </c>
      <c r="E297" s="186" t="s">
        <v>13</v>
      </c>
      <c r="F297" s="20" t="s">
        <v>14</v>
      </c>
      <c r="G297" s="5">
        <v>44652</v>
      </c>
      <c r="H297" s="6">
        <v>44895</v>
      </c>
    </row>
    <row r="298" spans="1:9" ht="31.5" x14ac:dyDescent="0.25">
      <c r="A298" s="194">
        <v>246</v>
      </c>
      <c r="B298" s="8" t="s">
        <v>467</v>
      </c>
      <c r="C298" s="20" t="s">
        <v>383</v>
      </c>
      <c r="D298" s="42">
        <v>40000</v>
      </c>
      <c r="E298" s="186" t="s">
        <v>13</v>
      </c>
      <c r="F298" s="20" t="s">
        <v>14</v>
      </c>
      <c r="G298" s="5">
        <v>44652</v>
      </c>
      <c r="H298" s="6">
        <v>44895</v>
      </c>
      <c r="I298" s="294"/>
    </row>
    <row r="299" spans="1:9" ht="31.5" x14ac:dyDescent="0.25">
      <c r="A299" s="196">
        <v>247</v>
      </c>
      <c r="B299" s="8" t="s">
        <v>214</v>
      </c>
      <c r="C299" s="4" t="s">
        <v>194</v>
      </c>
      <c r="D299" s="42">
        <v>10084</v>
      </c>
      <c r="E299" s="178" t="s">
        <v>13</v>
      </c>
      <c r="F299" s="4" t="s">
        <v>14</v>
      </c>
      <c r="G299" s="5">
        <v>44652</v>
      </c>
      <c r="H299" s="6">
        <v>44895</v>
      </c>
      <c r="I299" s="294"/>
    </row>
    <row r="300" spans="1:9" ht="31.5" x14ac:dyDescent="0.25">
      <c r="A300" s="194">
        <v>248</v>
      </c>
      <c r="B300" s="13" t="s">
        <v>470</v>
      </c>
      <c r="C300" s="14" t="s">
        <v>471</v>
      </c>
      <c r="D300" s="37">
        <v>9300</v>
      </c>
      <c r="E300" s="45" t="s">
        <v>13</v>
      </c>
      <c r="F300" s="14" t="s">
        <v>14</v>
      </c>
      <c r="G300" s="15">
        <v>44743</v>
      </c>
      <c r="H300" s="16">
        <v>44880</v>
      </c>
      <c r="I300" s="294"/>
    </row>
    <row r="301" spans="1:9" s="235" customFormat="1" ht="31.5" x14ac:dyDescent="0.25">
      <c r="A301" s="196">
        <v>249</v>
      </c>
      <c r="B301" s="8" t="s">
        <v>466</v>
      </c>
      <c r="C301" s="4"/>
      <c r="D301" s="42">
        <v>85000</v>
      </c>
      <c r="E301" s="178" t="s">
        <v>13</v>
      </c>
      <c r="F301" s="4" t="s">
        <v>14</v>
      </c>
      <c r="G301" s="5">
        <v>44621</v>
      </c>
      <c r="H301" s="6">
        <v>44910</v>
      </c>
    </row>
    <row r="302" spans="1:9" s="235" customFormat="1" ht="31.5" x14ac:dyDescent="0.25">
      <c r="A302" s="194">
        <v>250</v>
      </c>
      <c r="B302" s="63" t="s">
        <v>318</v>
      </c>
      <c r="C302" s="14" t="s">
        <v>319</v>
      </c>
      <c r="D302" s="33">
        <v>12773</v>
      </c>
      <c r="E302" s="45" t="s">
        <v>13</v>
      </c>
      <c r="F302" s="14" t="s">
        <v>14</v>
      </c>
      <c r="G302" s="15">
        <v>44621</v>
      </c>
      <c r="H302" s="16">
        <v>44742</v>
      </c>
    </row>
    <row r="303" spans="1:9" s="235" customFormat="1" ht="31.5" x14ac:dyDescent="0.25">
      <c r="A303" s="196">
        <v>251</v>
      </c>
      <c r="B303" s="17" t="s">
        <v>468</v>
      </c>
      <c r="C303" s="1" t="s">
        <v>469</v>
      </c>
      <c r="D303" s="76">
        <v>15000</v>
      </c>
      <c r="E303" s="177" t="s">
        <v>13</v>
      </c>
      <c r="F303" s="1" t="s">
        <v>14</v>
      </c>
      <c r="G303" s="18">
        <v>44621</v>
      </c>
      <c r="H303" s="3">
        <v>44910</v>
      </c>
    </row>
    <row r="304" spans="1:9" ht="31.5" x14ac:dyDescent="0.25">
      <c r="A304" s="194">
        <v>252</v>
      </c>
      <c r="B304" s="8" t="s">
        <v>515</v>
      </c>
      <c r="C304" s="4"/>
      <c r="D304" s="42">
        <v>3800</v>
      </c>
      <c r="E304" s="178" t="s">
        <v>13</v>
      </c>
      <c r="F304" s="4" t="s">
        <v>14</v>
      </c>
      <c r="G304" s="5">
        <v>44752</v>
      </c>
      <c r="H304" s="6">
        <v>44880</v>
      </c>
    </row>
    <row r="305" spans="1:8" ht="31.5" x14ac:dyDescent="0.25">
      <c r="A305" s="196">
        <v>253</v>
      </c>
      <c r="B305" s="8" t="s">
        <v>384</v>
      </c>
      <c r="C305" s="4" t="s">
        <v>385</v>
      </c>
      <c r="D305" s="137">
        <v>0</v>
      </c>
      <c r="E305" s="178" t="s">
        <v>13</v>
      </c>
      <c r="F305" s="4" t="s">
        <v>14</v>
      </c>
      <c r="G305" s="5">
        <v>44805</v>
      </c>
      <c r="H305" s="6">
        <v>44905</v>
      </c>
    </row>
    <row r="306" spans="1:8" ht="48" thickBot="1" x14ac:dyDescent="0.3">
      <c r="A306" s="201">
        <v>254</v>
      </c>
      <c r="B306" s="13" t="s">
        <v>307</v>
      </c>
      <c r="C306" s="14" t="s">
        <v>308</v>
      </c>
      <c r="D306" s="37">
        <v>10000</v>
      </c>
      <c r="E306" s="45" t="s">
        <v>13</v>
      </c>
      <c r="F306" s="14" t="s">
        <v>14</v>
      </c>
      <c r="G306" s="15">
        <v>44652</v>
      </c>
      <c r="H306" s="16">
        <v>44895</v>
      </c>
    </row>
    <row r="307" spans="1:8" ht="16.5" thickBot="1" x14ac:dyDescent="0.3">
      <c r="A307" s="188"/>
      <c r="B307" s="32" t="s">
        <v>139</v>
      </c>
      <c r="C307" s="106"/>
      <c r="D307" s="190">
        <f>SUM(D282:D306)</f>
        <v>1150883</v>
      </c>
      <c r="E307" s="190"/>
      <c r="F307" s="191"/>
      <c r="G307" s="191"/>
      <c r="H307" s="192"/>
    </row>
    <row r="308" spans="1:8" s="235" customFormat="1" ht="16.5" thickBot="1" x14ac:dyDescent="0.3">
      <c r="A308" s="188"/>
      <c r="B308" s="32" t="s">
        <v>140</v>
      </c>
      <c r="C308" s="191"/>
      <c r="D308" s="190">
        <f>D280+D307</f>
        <v>1245377.22</v>
      </c>
      <c r="E308" s="190"/>
      <c r="F308" s="191"/>
      <c r="G308" s="191"/>
      <c r="H308" s="192"/>
    </row>
    <row r="309" spans="1:8" s="235" customFormat="1" ht="16.5" thickBot="1" x14ac:dyDescent="0.3">
      <c r="A309" s="348" t="s">
        <v>141</v>
      </c>
      <c r="B309" s="349"/>
      <c r="C309" s="349"/>
      <c r="D309" s="349"/>
      <c r="E309" s="349"/>
      <c r="F309" s="349"/>
      <c r="G309" s="349"/>
      <c r="H309" s="350"/>
    </row>
    <row r="310" spans="1:8" s="235" customFormat="1" ht="31.5" x14ac:dyDescent="0.25">
      <c r="A310" s="7">
        <v>255</v>
      </c>
      <c r="B310" s="8" t="s">
        <v>450</v>
      </c>
      <c r="C310" s="4" t="s">
        <v>373</v>
      </c>
      <c r="D310" s="42">
        <v>21210</v>
      </c>
      <c r="E310" s="178" t="s">
        <v>13</v>
      </c>
      <c r="F310" s="4" t="s">
        <v>14</v>
      </c>
      <c r="G310" s="5">
        <v>44652</v>
      </c>
      <c r="H310" s="6">
        <v>44666</v>
      </c>
    </row>
    <row r="311" spans="1:8" s="235" customFormat="1" ht="48" thickBot="1" x14ac:dyDescent="0.3">
      <c r="A311" s="66">
        <v>256</v>
      </c>
      <c r="B311" s="9" t="s">
        <v>484</v>
      </c>
      <c r="C311" s="10" t="s">
        <v>485</v>
      </c>
      <c r="D311" s="62">
        <v>1500</v>
      </c>
      <c r="E311" s="10" t="s">
        <v>13</v>
      </c>
      <c r="F311" s="10" t="s">
        <v>53</v>
      </c>
      <c r="G311" s="11">
        <v>44638</v>
      </c>
      <c r="H311" s="12">
        <v>44651</v>
      </c>
    </row>
    <row r="312" spans="1:8" s="235" customFormat="1" ht="47.25" x14ac:dyDescent="0.25">
      <c r="A312" s="91">
        <v>257</v>
      </c>
      <c r="B312" s="13" t="s">
        <v>486</v>
      </c>
      <c r="C312" s="14" t="s">
        <v>487</v>
      </c>
      <c r="D312" s="37">
        <v>2500</v>
      </c>
      <c r="E312" s="14" t="s">
        <v>13</v>
      </c>
      <c r="F312" s="14" t="s">
        <v>53</v>
      </c>
      <c r="G312" s="15">
        <v>44638</v>
      </c>
      <c r="H312" s="16">
        <v>44742</v>
      </c>
    </row>
    <row r="313" spans="1:8" ht="47.25" x14ac:dyDescent="0.25">
      <c r="A313" s="7">
        <v>258</v>
      </c>
      <c r="B313" s="13" t="s">
        <v>551</v>
      </c>
      <c r="C313" s="14" t="s">
        <v>185</v>
      </c>
      <c r="D313" s="33">
        <v>30251</v>
      </c>
      <c r="E313" s="14" t="s">
        <v>13</v>
      </c>
      <c r="F313" s="14" t="s">
        <v>53</v>
      </c>
      <c r="G313" s="15">
        <v>44788</v>
      </c>
      <c r="H313" s="16">
        <v>44805</v>
      </c>
    </row>
    <row r="314" spans="1:8" ht="31.5" x14ac:dyDescent="0.25">
      <c r="A314" s="7">
        <v>259</v>
      </c>
      <c r="B314" s="8" t="s">
        <v>327</v>
      </c>
      <c r="C314" s="4" t="s">
        <v>328</v>
      </c>
      <c r="D314" s="42">
        <v>1400</v>
      </c>
      <c r="E314" s="178" t="s">
        <v>13</v>
      </c>
      <c r="F314" s="4" t="s">
        <v>14</v>
      </c>
      <c r="G314" s="5">
        <v>44564</v>
      </c>
      <c r="H314" s="6">
        <v>44910</v>
      </c>
    </row>
    <row r="315" spans="1:8" ht="31.5" x14ac:dyDescent="0.25">
      <c r="A315" s="7">
        <v>260</v>
      </c>
      <c r="B315" s="8" t="s">
        <v>329</v>
      </c>
      <c r="C315" s="4" t="s">
        <v>20</v>
      </c>
      <c r="D315" s="34">
        <v>1142</v>
      </c>
      <c r="E315" s="178" t="s">
        <v>13</v>
      </c>
      <c r="F315" s="4" t="s">
        <v>14</v>
      </c>
      <c r="G315" s="5">
        <v>44564</v>
      </c>
      <c r="H315" s="6">
        <v>44910</v>
      </c>
    </row>
    <row r="316" spans="1:8" ht="31.5" x14ac:dyDescent="0.25">
      <c r="A316" s="7">
        <v>261</v>
      </c>
      <c r="B316" s="8" t="s">
        <v>142</v>
      </c>
      <c r="C316" s="4" t="s">
        <v>45</v>
      </c>
      <c r="D316" s="34">
        <v>840</v>
      </c>
      <c r="E316" s="178" t="s">
        <v>13</v>
      </c>
      <c r="F316" s="4" t="s">
        <v>14</v>
      </c>
      <c r="G316" s="5">
        <v>44564</v>
      </c>
      <c r="H316" s="6">
        <v>44586</v>
      </c>
    </row>
    <row r="317" spans="1:8" ht="31.5" x14ac:dyDescent="0.25">
      <c r="A317" s="7">
        <v>262</v>
      </c>
      <c r="B317" s="13" t="s">
        <v>413</v>
      </c>
      <c r="C317" s="14" t="s">
        <v>249</v>
      </c>
      <c r="D317" s="33">
        <v>2941</v>
      </c>
      <c r="E317" s="45" t="s">
        <v>13</v>
      </c>
      <c r="F317" s="14" t="s">
        <v>14</v>
      </c>
      <c r="G317" s="15">
        <v>44652</v>
      </c>
      <c r="H317" s="16">
        <v>44804</v>
      </c>
    </row>
    <row r="318" spans="1:8" s="270" customFormat="1" ht="31.5" x14ac:dyDescent="0.25">
      <c r="A318" s="141">
        <v>263</v>
      </c>
      <c r="B318" s="8" t="s">
        <v>143</v>
      </c>
      <c r="C318" s="4" t="s">
        <v>144</v>
      </c>
      <c r="D318" s="34">
        <v>96637</v>
      </c>
      <c r="E318" s="178" t="s">
        <v>13</v>
      </c>
      <c r="F318" s="4" t="s">
        <v>14</v>
      </c>
      <c r="G318" s="5">
        <v>44564</v>
      </c>
      <c r="H318" s="6">
        <v>44924</v>
      </c>
    </row>
    <row r="319" spans="1:8" s="270" customFormat="1" ht="31.5" x14ac:dyDescent="0.25">
      <c r="A319" s="7">
        <v>264</v>
      </c>
      <c r="B319" s="13" t="s">
        <v>145</v>
      </c>
      <c r="C319" s="14" t="s">
        <v>120</v>
      </c>
      <c r="D319" s="33">
        <v>1361</v>
      </c>
      <c r="E319" s="45" t="s">
        <v>13</v>
      </c>
      <c r="F319" s="14" t="s">
        <v>14</v>
      </c>
      <c r="G319" s="15">
        <v>44896</v>
      </c>
      <c r="H319" s="16">
        <v>44915</v>
      </c>
    </row>
    <row r="320" spans="1:8" s="270" customFormat="1" ht="31.5" x14ac:dyDescent="0.25">
      <c r="A320" s="7">
        <v>265</v>
      </c>
      <c r="B320" s="8" t="s">
        <v>574</v>
      </c>
      <c r="C320" s="4" t="s">
        <v>547</v>
      </c>
      <c r="D320" s="34">
        <v>84033</v>
      </c>
      <c r="E320" s="178" t="s">
        <v>13</v>
      </c>
      <c r="F320" s="4" t="s">
        <v>14</v>
      </c>
      <c r="G320" s="5">
        <v>44788</v>
      </c>
      <c r="H320" s="6">
        <v>44910</v>
      </c>
    </row>
    <row r="321" spans="1:8" s="270" customFormat="1" ht="31.5" x14ac:dyDescent="0.25">
      <c r="A321" s="7">
        <v>266</v>
      </c>
      <c r="B321" s="13" t="s">
        <v>575</v>
      </c>
      <c r="C321" s="14" t="s">
        <v>185</v>
      </c>
      <c r="D321" s="33">
        <v>4201</v>
      </c>
      <c r="E321" s="14" t="s">
        <v>13</v>
      </c>
      <c r="F321" s="14" t="s">
        <v>53</v>
      </c>
      <c r="G321" s="15">
        <v>44788</v>
      </c>
      <c r="H321" s="16">
        <v>44805</v>
      </c>
    </row>
    <row r="322" spans="1:8" s="270" customFormat="1" ht="31.5" x14ac:dyDescent="0.25">
      <c r="A322" s="7">
        <v>267</v>
      </c>
      <c r="B322" s="8" t="s">
        <v>525</v>
      </c>
      <c r="C322" s="4" t="s">
        <v>315</v>
      </c>
      <c r="D322" s="34">
        <v>59285</v>
      </c>
      <c r="E322" s="178" t="s">
        <v>13</v>
      </c>
      <c r="F322" s="4" t="s">
        <v>14</v>
      </c>
      <c r="G322" s="5">
        <v>44564</v>
      </c>
      <c r="H322" s="6">
        <v>44915</v>
      </c>
    </row>
    <row r="323" spans="1:8" ht="31.5" x14ac:dyDescent="0.25">
      <c r="A323" s="7">
        <v>268</v>
      </c>
      <c r="B323" s="8" t="s">
        <v>511</v>
      </c>
      <c r="C323" s="4"/>
      <c r="D323" s="34">
        <v>25713</v>
      </c>
      <c r="E323" s="178" t="s">
        <v>13</v>
      </c>
      <c r="F323" s="4" t="s">
        <v>14</v>
      </c>
      <c r="G323" s="5">
        <v>44564</v>
      </c>
      <c r="H323" s="6">
        <v>44915</v>
      </c>
    </row>
    <row r="324" spans="1:8" ht="17.25" customHeight="1" thickBot="1" x14ac:dyDescent="0.3">
      <c r="A324" s="108"/>
      <c r="B324" s="109" t="s">
        <v>146</v>
      </c>
      <c r="C324" s="110"/>
      <c r="D324" s="202">
        <f>SUM(D310:D323)</f>
        <v>333014</v>
      </c>
      <c r="E324" s="203"/>
      <c r="F324" s="111"/>
      <c r="G324" s="112"/>
      <c r="H324" s="113"/>
    </row>
    <row r="325" spans="1:8" ht="16.5" thickBot="1" x14ac:dyDescent="0.3">
      <c r="A325" s="114"/>
      <c r="B325" s="319" t="s">
        <v>418</v>
      </c>
      <c r="C325" s="318"/>
      <c r="D325" s="318"/>
      <c r="E325" s="318"/>
      <c r="F325" s="318"/>
      <c r="G325" s="318"/>
      <c r="H325" s="320"/>
    </row>
    <row r="326" spans="1:8" ht="31.5" x14ac:dyDescent="0.25">
      <c r="A326" s="91">
        <v>269</v>
      </c>
      <c r="B326" s="13" t="s">
        <v>414</v>
      </c>
      <c r="C326" s="14" t="s">
        <v>415</v>
      </c>
      <c r="D326" s="33">
        <v>18700</v>
      </c>
      <c r="E326" s="45" t="s">
        <v>13</v>
      </c>
      <c r="F326" s="14" t="s">
        <v>14</v>
      </c>
      <c r="G326" s="15">
        <v>44576</v>
      </c>
      <c r="H326" s="16">
        <v>44607</v>
      </c>
    </row>
    <row r="327" spans="1:8" ht="31.5" x14ac:dyDescent="0.25">
      <c r="A327" s="91">
        <v>270</v>
      </c>
      <c r="B327" s="77" t="s">
        <v>416</v>
      </c>
      <c r="C327" s="78" t="s">
        <v>417</v>
      </c>
      <c r="D327" s="176">
        <v>3190</v>
      </c>
      <c r="E327" s="177" t="s">
        <v>13</v>
      </c>
      <c r="F327" s="1" t="s">
        <v>14</v>
      </c>
      <c r="G327" s="18">
        <v>44576</v>
      </c>
      <c r="H327" s="3">
        <v>44607</v>
      </c>
    </row>
    <row r="328" spans="1:8" ht="31.5" x14ac:dyDescent="0.25">
      <c r="A328" s="91">
        <v>271</v>
      </c>
      <c r="B328" s="79" t="s">
        <v>419</v>
      </c>
      <c r="C328" s="86" t="s">
        <v>154</v>
      </c>
      <c r="D328" s="204">
        <v>460</v>
      </c>
      <c r="E328" s="178" t="s">
        <v>13</v>
      </c>
      <c r="F328" s="4" t="s">
        <v>14</v>
      </c>
      <c r="G328" s="5">
        <v>44576</v>
      </c>
      <c r="H328" s="6">
        <v>44607</v>
      </c>
    </row>
    <row r="329" spans="1:8" ht="31.5" x14ac:dyDescent="0.25">
      <c r="A329" s="91">
        <v>272</v>
      </c>
      <c r="B329" s="77" t="s">
        <v>420</v>
      </c>
      <c r="C329" s="78" t="s">
        <v>421</v>
      </c>
      <c r="D329" s="176">
        <v>571</v>
      </c>
      <c r="E329" s="177" t="s">
        <v>13</v>
      </c>
      <c r="F329" s="1" t="s">
        <v>14</v>
      </c>
      <c r="G329" s="5">
        <v>44576</v>
      </c>
      <c r="H329" s="6">
        <v>44607</v>
      </c>
    </row>
    <row r="330" spans="1:8" ht="32.25" thickBot="1" x14ac:dyDescent="0.3">
      <c r="A330" s="91">
        <v>273</v>
      </c>
      <c r="B330" s="83" t="s">
        <v>422</v>
      </c>
      <c r="C330" s="86" t="s">
        <v>154</v>
      </c>
      <c r="D330" s="205">
        <v>1200</v>
      </c>
      <c r="E330" s="193" t="s">
        <v>13</v>
      </c>
      <c r="F330" s="10" t="s">
        <v>14</v>
      </c>
      <c r="G330" s="18">
        <v>44576</v>
      </c>
      <c r="H330" s="3">
        <v>44607</v>
      </c>
    </row>
    <row r="331" spans="1:8" ht="17.25" customHeight="1" thickBot="1" x14ac:dyDescent="0.3">
      <c r="A331" s="115"/>
      <c r="B331" s="105" t="s">
        <v>149</v>
      </c>
      <c r="C331" s="116"/>
      <c r="D331" s="206">
        <f>SUM(D328:D330)</f>
        <v>2231</v>
      </c>
      <c r="E331" s="207"/>
      <c r="F331" s="117"/>
      <c r="G331" s="118"/>
      <c r="H331" s="119"/>
    </row>
    <row r="332" spans="1:8" ht="16.5" thickBot="1" x14ac:dyDescent="0.3">
      <c r="A332" s="114"/>
      <c r="B332" s="319" t="s">
        <v>423</v>
      </c>
      <c r="C332" s="318"/>
      <c r="D332" s="318"/>
      <c r="E332" s="318"/>
      <c r="F332" s="318"/>
      <c r="G332" s="318"/>
      <c r="H332" s="320"/>
    </row>
    <row r="333" spans="1:8" ht="31.5" x14ac:dyDescent="0.25">
      <c r="A333" s="91">
        <v>274</v>
      </c>
      <c r="B333" s="13" t="s">
        <v>424</v>
      </c>
      <c r="C333" s="14" t="s">
        <v>425</v>
      </c>
      <c r="D333" s="33">
        <v>5000</v>
      </c>
      <c r="E333" s="45" t="s">
        <v>13</v>
      </c>
      <c r="F333" s="14" t="s">
        <v>14</v>
      </c>
      <c r="G333" s="15">
        <v>44576</v>
      </c>
      <c r="H333" s="16">
        <v>44607</v>
      </c>
    </row>
    <row r="334" spans="1:8" ht="32.25" thickBot="1" x14ac:dyDescent="0.3">
      <c r="A334" s="92">
        <v>275</v>
      </c>
      <c r="B334" s="13" t="s">
        <v>414</v>
      </c>
      <c r="C334" s="14" t="s">
        <v>415</v>
      </c>
      <c r="D334" s="176">
        <v>1346</v>
      </c>
      <c r="E334" s="177" t="s">
        <v>13</v>
      </c>
      <c r="F334" s="1" t="s">
        <v>14</v>
      </c>
      <c r="G334" s="18">
        <v>44576</v>
      </c>
      <c r="H334" s="3">
        <v>44607</v>
      </c>
    </row>
    <row r="335" spans="1:8" ht="17.25" customHeight="1" thickBot="1" x14ac:dyDescent="0.3">
      <c r="A335" s="135"/>
      <c r="B335" s="105" t="s">
        <v>152</v>
      </c>
      <c r="C335" s="116"/>
      <c r="D335" s="206">
        <f>SUM(D333:D334)</f>
        <v>6346</v>
      </c>
      <c r="E335" s="207"/>
      <c r="F335" s="117"/>
      <c r="G335" s="118"/>
      <c r="H335" s="119"/>
    </row>
    <row r="336" spans="1:8" ht="16.5" thickBot="1" x14ac:dyDescent="0.3">
      <c r="A336" s="136"/>
      <c r="B336" s="319" t="s">
        <v>426</v>
      </c>
      <c r="C336" s="318"/>
      <c r="D336" s="318"/>
      <c r="E336" s="318"/>
      <c r="F336" s="318"/>
      <c r="G336" s="318"/>
      <c r="H336" s="320"/>
    </row>
    <row r="337" spans="1:10" ht="31.5" x14ac:dyDescent="0.25">
      <c r="A337" s="91">
        <v>276</v>
      </c>
      <c r="B337" s="13" t="s">
        <v>158</v>
      </c>
      <c r="C337" s="14" t="s">
        <v>159</v>
      </c>
      <c r="D337" s="33">
        <v>1200</v>
      </c>
      <c r="E337" s="45" t="s">
        <v>13</v>
      </c>
      <c r="F337" s="14" t="s">
        <v>14</v>
      </c>
      <c r="G337" s="15">
        <v>44607</v>
      </c>
      <c r="H337" s="16">
        <v>44620</v>
      </c>
    </row>
    <row r="338" spans="1:10" ht="32.25" thickBot="1" x14ac:dyDescent="0.3">
      <c r="A338" s="92">
        <v>277</v>
      </c>
      <c r="B338" s="13" t="s">
        <v>427</v>
      </c>
      <c r="C338" s="78" t="s">
        <v>428</v>
      </c>
      <c r="D338" s="176">
        <v>600</v>
      </c>
      <c r="E338" s="177" t="s">
        <v>13</v>
      </c>
      <c r="F338" s="1" t="s">
        <v>14</v>
      </c>
      <c r="G338" s="18">
        <v>44607</v>
      </c>
      <c r="H338" s="3">
        <v>44620</v>
      </c>
    </row>
    <row r="339" spans="1:10" ht="16.5" thickBot="1" x14ac:dyDescent="0.3">
      <c r="A339" s="115"/>
      <c r="B339" s="105" t="s">
        <v>160</v>
      </c>
      <c r="C339" s="116"/>
      <c r="D339" s="206">
        <f>SUM(D337:D338)</f>
        <v>1800</v>
      </c>
      <c r="E339" s="207"/>
      <c r="F339" s="117"/>
      <c r="G339" s="118"/>
      <c r="H339" s="119"/>
    </row>
    <row r="340" spans="1:10" ht="16.5" thickBot="1" x14ac:dyDescent="0.3">
      <c r="A340" s="114"/>
      <c r="B340" s="120" t="s">
        <v>339</v>
      </c>
      <c r="C340" s="116"/>
      <c r="D340" s="208"/>
      <c r="E340" s="207"/>
      <c r="F340" s="117"/>
      <c r="G340" s="118"/>
      <c r="H340" s="119"/>
    </row>
    <row r="341" spans="1:10" ht="31.5" x14ac:dyDescent="0.25">
      <c r="A341" s="91">
        <v>278</v>
      </c>
      <c r="B341" s="13" t="s">
        <v>340</v>
      </c>
      <c r="C341" s="14" t="s">
        <v>197</v>
      </c>
      <c r="D341" s="33">
        <v>7000</v>
      </c>
      <c r="E341" s="45" t="s">
        <v>13</v>
      </c>
      <c r="F341" s="14" t="s">
        <v>14</v>
      </c>
      <c r="G341" s="15">
        <v>44696</v>
      </c>
      <c r="H341" s="16">
        <v>44712</v>
      </c>
    </row>
    <row r="342" spans="1:10" ht="32.25" thickBot="1" x14ac:dyDescent="0.3">
      <c r="A342" s="66">
        <v>279</v>
      </c>
      <c r="B342" s="83" t="s">
        <v>312</v>
      </c>
      <c r="C342" s="84" t="s">
        <v>150</v>
      </c>
      <c r="D342" s="205">
        <v>6000</v>
      </c>
      <c r="E342" s="193" t="s">
        <v>13</v>
      </c>
      <c r="F342" s="10" t="s">
        <v>14</v>
      </c>
      <c r="G342" s="11">
        <v>44696</v>
      </c>
      <c r="H342" s="12">
        <v>44712</v>
      </c>
    </row>
    <row r="343" spans="1:10" ht="16.5" thickBot="1" x14ac:dyDescent="0.3">
      <c r="A343" s="115"/>
      <c r="B343" s="105" t="s">
        <v>161</v>
      </c>
      <c r="C343" s="116"/>
      <c r="D343" s="206">
        <f>SUM(D341:D342)</f>
        <v>13000</v>
      </c>
      <c r="E343" s="207"/>
      <c r="F343" s="117"/>
      <c r="G343" s="118"/>
      <c r="H343" s="119"/>
    </row>
    <row r="344" spans="1:10" ht="16.5" thickBot="1" x14ac:dyDescent="0.3">
      <c r="A344" s="115"/>
      <c r="B344" s="124" t="s">
        <v>429</v>
      </c>
      <c r="C344" s="116"/>
      <c r="D344" s="208"/>
      <c r="E344" s="207"/>
      <c r="F344" s="117"/>
      <c r="G344" s="118"/>
      <c r="H344" s="119"/>
    </row>
    <row r="345" spans="1:10" ht="47.25" x14ac:dyDescent="0.25">
      <c r="A345" s="94">
        <v>280</v>
      </c>
      <c r="B345" s="165" t="s">
        <v>337</v>
      </c>
      <c r="C345" s="166" t="s">
        <v>338</v>
      </c>
      <c r="D345" s="209">
        <v>0</v>
      </c>
      <c r="E345" s="186" t="s">
        <v>13</v>
      </c>
      <c r="F345" s="20" t="s">
        <v>14</v>
      </c>
      <c r="G345" s="2">
        <v>44682</v>
      </c>
      <c r="H345" s="26">
        <v>44737</v>
      </c>
    </row>
    <row r="346" spans="1:10" ht="32.25" thickBot="1" x14ac:dyDescent="0.3">
      <c r="A346" s="66">
        <v>281</v>
      </c>
      <c r="B346" s="9" t="s">
        <v>314</v>
      </c>
      <c r="C346" s="10" t="s">
        <v>148</v>
      </c>
      <c r="D346" s="65">
        <v>4728</v>
      </c>
      <c r="E346" s="193" t="s">
        <v>13</v>
      </c>
      <c r="F346" s="10" t="s">
        <v>14</v>
      </c>
      <c r="G346" s="11">
        <v>44711</v>
      </c>
      <c r="H346" s="12">
        <v>44713</v>
      </c>
    </row>
    <row r="347" spans="1:10" ht="15.75" customHeight="1" thickBot="1" x14ac:dyDescent="0.3">
      <c r="A347" s="115"/>
      <c r="B347" s="121" t="s">
        <v>162</v>
      </c>
      <c r="C347" s="106"/>
      <c r="D347" s="206">
        <f>D345+D346</f>
        <v>4728</v>
      </c>
      <c r="E347" s="210"/>
      <c r="F347" s="107"/>
      <c r="G347" s="122"/>
      <c r="H347" s="123"/>
    </row>
    <row r="348" spans="1:10" ht="16.5" thickBot="1" x14ac:dyDescent="0.3">
      <c r="A348" s="108"/>
      <c r="B348" s="317" t="s">
        <v>313</v>
      </c>
      <c r="C348" s="318"/>
      <c r="D348" s="318"/>
      <c r="E348" s="211"/>
      <c r="F348" s="125"/>
      <c r="G348" s="126"/>
      <c r="H348" s="127"/>
      <c r="J348" s="295"/>
    </row>
    <row r="349" spans="1:10" ht="31.5" x14ac:dyDescent="0.25">
      <c r="A349" s="94">
        <v>282</v>
      </c>
      <c r="B349" s="23" t="s">
        <v>153</v>
      </c>
      <c r="C349" s="24" t="s">
        <v>101</v>
      </c>
      <c r="D349" s="138">
        <v>6500</v>
      </c>
      <c r="E349" s="212" t="s">
        <v>13</v>
      </c>
      <c r="F349" s="24" t="s">
        <v>14</v>
      </c>
      <c r="G349" s="139">
        <v>44750</v>
      </c>
      <c r="H349" s="140">
        <v>44763</v>
      </c>
    </row>
    <row r="350" spans="1:10" ht="31.5" x14ac:dyDescent="0.25">
      <c r="A350" s="7">
        <v>283</v>
      </c>
      <c r="B350" s="79" t="s">
        <v>526</v>
      </c>
      <c r="C350" s="86" t="s">
        <v>154</v>
      </c>
      <c r="D350" s="204">
        <v>3300</v>
      </c>
      <c r="E350" s="178" t="s">
        <v>13</v>
      </c>
      <c r="F350" s="4" t="s">
        <v>14</v>
      </c>
      <c r="G350" s="5">
        <v>44750</v>
      </c>
      <c r="H350" s="6">
        <v>44763</v>
      </c>
    </row>
    <row r="351" spans="1:10" ht="31.5" x14ac:dyDescent="0.25">
      <c r="A351" s="7">
        <v>284</v>
      </c>
      <c r="B351" s="13" t="s">
        <v>414</v>
      </c>
      <c r="C351" s="14" t="s">
        <v>415</v>
      </c>
      <c r="D351" s="33">
        <v>145000</v>
      </c>
      <c r="E351" s="45" t="s">
        <v>13</v>
      </c>
      <c r="F351" s="14" t="s">
        <v>14</v>
      </c>
      <c r="G351" s="5">
        <v>44750</v>
      </c>
      <c r="H351" s="6">
        <v>44763</v>
      </c>
      <c r="J351" s="295"/>
    </row>
    <row r="352" spans="1:10" ht="31.5" x14ac:dyDescent="0.25">
      <c r="A352" s="7">
        <v>285</v>
      </c>
      <c r="B352" s="13" t="s">
        <v>219</v>
      </c>
      <c r="C352" s="14" t="s">
        <v>151</v>
      </c>
      <c r="D352" s="33">
        <v>10000</v>
      </c>
      <c r="E352" s="45" t="s">
        <v>13</v>
      </c>
      <c r="F352" s="14" t="s">
        <v>14</v>
      </c>
      <c r="G352" s="5">
        <v>44750</v>
      </c>
      <c r="H352" s="6">
        <v>44763</v>
      </c>
      <c r="J352" s="295"/>
    </row>
    <row r="353" spans="1:10" ht="31.5" x14ac:dyDescent="0.25">
      <c r="A353" s="7">
        <v>286</v>
      </c>
      <c r="B353" s="8" t="s">
        <v>155</v>
      </c>
      <c r="C353" s="4" t="s">
        <v>156</v>
      </c>
      <c r="D353" s="34">
        <v>16000</v>
      </c>
      <c r="E353" s="178" t="s">
        <v>13</v>
      </c>
      <c r="F353" s="4" t="s">
        <v>14</v>
      </c>
      <c r="G353" s="5">
        <v>44750</v>
      </c>
      <c r="H353" s="6">
        <v>44763</v>
      </c>
      <c r="J353" s="295"/>
    </row>
    <row r="354" spans="1:10" ht="31.5" x14ac:dyDescent="0.25">
      <c r="A354" s="7">
        <v>287</v>
      </c>
      <c r="B354" s="8" t="s">
        <v>157</v>
      </c>
      <c r="C354" s="4" t="s">
        <v>197</v>
      </c>
      <c r="D354" s="34">
        <v>4000</v>
      </c>
      <c r="E354" s="178" t="s">
        <v>13</v>
      </c>
      <c r="F354" s="4" t="s">
        <v>14</v>
      </c>
      <c r="G354" s="5">
        <v>44750</v>
      </c>
      <c r="H354" s="6">
        <v>44763</v>
      </c>
      <c r="J354" s="295"/>
    </row>
    <row r="355" spans="1:10" ht="31.5" x14ac:dyDescent="0.25">
      <c r="A355" s="7">
        <v>288</v>
      </c>
      <c r="B355" s="8" t="s">
        <v>527</v>
      </c>
      <c r="C355" s="4" t="s">
        <v>315</v>
      </c>
      <c r="D355" s="34">
        <v>12000</v>
      </c>
      <c r="E355" s="178" t="s">
        <v>13</v>
      </c>
      <c r="F355" s="4" t="s">
        <v>14</v>
      </c>
      <c r="G355" s="5">
        <v>44750</v>
      </c>
      <c r="H355" s="6">
        <v>44763</v>
      </c>
    </row>
    <row r="356" spans="1:10" ht="31.5" x14ac:dyDescent="0.25">
      <c r="A356" s="7">
        <v>289</v>
      </c>
      <c r="B356" s="77" t="s">
        <v>158</v>
      </c>
      <c r="C356" s="14" t="s">
        <v>159</v>
      </c>
      <c r="D356" s="176">
        <v>6860</v>
      </c>
      <c r="E356" s="178" t="s">
        <v>13</v>
      </c>
      <c r="F356" s="4" t="s">
        <v>14</v>
      </c>
      <c r="G356" s="5">
        <v>44750</v>
      </c>
      <c r="H356" s="6">
        <v>44763</v>
      </c>
    </row>
    <row r="357" spans="1:10" ht="31.5" x14ac:dyDescent="0.25">
      <c r="A357" s="7">
        <v>290</v>
      </c>
      <c r="B357" s="8" t="s">
        <v>314</v>
      </c>
      <c r="C357" s="4" t="s">
        <v>148</v>
      </c>
      <c r="D357" s="34">
        <v>13000</v>
      </c>
      <c r="E357" s="178" t="s">
        <v>13</v>
      </c>
      <c r="F357" s="4" t="s">
        <v>14</v>
      </c>
      <c r="G357" s="5">
        <v>44750</v>
      </c>
      <c r="H357" s="6">
        <v>44763</v>
      </c>
    </row>
    <row r="358" spans="1:10" ht="32.25" thickBot="1" x14ac:dyDescent="0.3">
      <c r="A358" s="91">
        <v>291</v>
      </c>
      <c r="B358" s="77" t="s">
        <v>344</v>
      </c>
      <c r="C358" s="78" t="s">
        <v>164</v>
      </c>
      <c r="D358" s="176">
        <v>13000</v>
      </c>
      <c r="E358" s="177" t="s">
        <v>13</v>
      </c>
      <c r="F358" s="1" t="s">
        <v>14</v>
      </c>
      <c r="G358" s="5">
        <v>44750</v>
      </c>
      <c r="H358" s="6">
        <v>44763</v>
      </c>
      <c r="J358" s="296"/>
    </row>
    <row r="359" spans="1:10" s="235" customFormat="1" ht="16.5" thickBot="1" x14ac:dyDescent="0.3">
      <c r="A359" s="115"/>
      <c r="B359" s="105" t="s">
        <v>163</v>
      </c>
      <c r="C359" s="116"/>
      <c r="D359" s="206">
        <f>SUM(D349:D358)</f>
        <v>229660</v>
      </c>
      <c r="E359" s="207"/>
      <c r="F359" s="117"/>
      <c r="G359" s="118"/>
      <c r="H359" s="119"/>
    </row>
    <row r="360" spans="1:10" s="235" customFormat="1" ht="16.5" thickBot="1" x14ac:dyDescent="0.3">
      <c r="A360" s="128"/>
      <c r="B360" s="129" t="s">
        <v>430</v>
      </c>
      <c r="C360" s="130"/>
      <c r="D360" s="303"/>
      <c r="E360" s="304"/>
      <c r="F360" s="131"/>
      <c r="G360" s="132"/>
      <c r="H360" s="133"/>
    </row>
    <row r="361" spans="1:10" s="235" customFormat="1" ht="31.5" x14ac:dyDescent="0.25">
      <c r="A361" s="94">
        <v>292</v>
      </c>
      <c r="B361" s="23" t="s">
        <v>153</v>
      </c>
      <c r="C361" s="24" t="s">
        <v>101</v>
      </c>
      <c r="D361" s="138">
        <v>4000</v>
      </c>
      <c r="E361" s="212" t="s">
        <v>13</v>
      </c>
      <c r="F361" s="24" t="s">
        <v>14</v>
      </c>
      <c r="G361" s="2">
        <v>44819</v>
      </c>
      <c r="H361" s="26">
        <v>44849</v>
      </c>
    </row>
    <row r="362" spans="1:10" s="235" customFormat="1" ht="31.5" x14ac:dyDescent="0.25">
      <c r="A362" s="7">
        <v>293</v>
      </c>
      <c r="B362" s="8" t="s">
        <v>147</v>
      </c>
      <c r="C362" s="4" t="s">
        <v>148</v>
      </c>
      <c r="D362" s="247">
        <v>5963</v>
      </c>
      <c r="E362" s="215" t="s">
        <v>13</v>
      </c>
      <c r="F362" s="54" t="s">
        <v>14</v>
      </c>
      <c r="G362" s="95">
        <v>44819</v>
      </c>
      <c r="H362" s="96">
        <v>44849</v>
      </c>
    </row>
    <row r="363" spans="1:10" s="235" customFormat="1" ht="32.25" thickBot="1" x14ac:dyDescent="0.3">
      <c r="A363" s="91">
        <v>294</v>
      </c>
      <c r="B363" s="17" t="s">
        <v>157</v>
      </c>
      <c r="C363" s="1" t="s">
        <v>197</v>
      </c>
      <c r="D363" s="279">
        <v>11000</v>
      </c>
      <c r="E363" s="305" t="s">
        <v>13</v>
      </c>
      <c r="F363" s="61" t="s">
        <v>14</v>
      </c>
      <c r="G363" s="99">
        <v>44819</v>
      </c>
      <c r="H363" s="100">
        <v>44849</v>
      </c>
    </row>
    <row r="364" spans="1:10" ht="16.5" thickBot="1" x14ac:dyDescent="0.3">
      <c r="A364" s="101"/>
      <c r="B364" s="105" t="s">
        <v>165</v>
      </c>
      <c r="C364" s="116"/>
      <c r="D364" s="206">
        <f>SUM(D361:D363)</f>
        <v>20963</v>
      </c>
      <c r="E364" s="213"/>
      <c r="F364" s="102"/>
      <c r="G364" s="103"/>
      <c r="H364" s="104"/>
    </row>
    <row r="365" spans="1:10" ht="16.5" thickBot="1" x14ac:dyDescent="0.3">
      <c r="A365" s="114"/>
      <c r="B365" s="120" t="s">
        <v>320</v>
      </c>
      <c r="C365" s="116"/>
      <c r="D365" s="208"/>
      <c r="E365" s="207"/>
      <c r="F365" s="117"/>
      <c r="G365" s="118"/>
      <c r="H365" s="119"/>
    </row>
    <row r="366" spans="1:10" ht="32.25" thickBot="1" x14ac:dyDescent="0.3">
      <c r="A366" s="94">
        <v>295</v>
      </c>
      <c r="B366" s="80" t="s">
        <v>314</v>
      </c>
      <c r="C366" s="4" t="s">
        <v>148</v>
      </c>
      <c r="D366" s="214">
        <v>1835</v>
      </c>
      <c r="E366" s="215" t="s">
        <v>13</v>
      </c>
      <c r="F366" s="54" t="s">
        <v>14</v>
      </c>
      <c r="G366" s="67">
        <v>44866</v>
      </c>
      <c r="H366" s="68">
        <v>44892</v>
      </c>
    </row>
    <row r="367" spans="1:10" ht="16.5" thickBot="1" x14ac:dyDescent="0.3">
      <c r="A367" s="115"/>
      <c r="B367" s="105" t="s">
        <v>166</v>
      </c>
      <c r="C367" s="116"/>
      <c r="D367" s="206">
        <f>SUM(D366:D366)</f>
        <v>1835</v>
      </c>
      <c r="E367" s="207"/>
      <c r="F367" s="117"/>
      <c r="G367" s="118"/>
      <c r="H367" s="119"/>
    </row>
    <row r="368" spans="1:10" ht="23.25" customHeight="1" thickBot="1" x14ac:dyDescent="0.3">
      <c r="A368" s="114"/>
      <c r="B368" s="319" t="s">
        <v>572</v>
      </c>
      <c r="C368" s="318"/>
      <c r="D368" s="318"/>
      <c r="E368" s="318"/>
      <c r="F368" s="318"/>
      <c r="G368" s="318"/>
      <c r="H368" s="320"/>
    </row>
    <row r="369" spans="1:8" ht="32.25" thickBot="1" x14ac:dyDescent="0.3">
      <c r="A369" s="94">
        <v>296</v>
      </c>
      <c r="B369" s="80" t="s">
        <v>573</v>
      </c>
      <c r="C369" s="4"/>
      <c r="D369" s="214">
        <v>21008</v>
      </c>
      <c r="E369" s="215" t="s">
        <v>13</v>
      </c>
      <c r="F369" s="54" t="s">
        <v>14</v>
      </c>
      <c r="G369" s="67">
        <v>44865</v>
      </c>
      <c r="H369" s="68">
        <v>44872</v>
      </c>
    </row>
    <row r="370" spans="1:8" ht="16.5" thickBot="1" x14ac:dyDescent="0.3">
      <c r="A370" s="115"/>
      <c r="B370" s="105" t="s">
        <v>167</v>
      </c>
      <c r="C370" s="116"/>
      <c r="D370" s="206">
        <f>SUM(D369:D369)</f>
        <v>21008</v>
      </c>
      <c r="E370" s="207"/>
      <c r="F370" s="117"/>
      <c r="G370" s="118"/>
      <c r="H370" s="119"/>
    </row>
    <row r="371" spans="1:8" ht="19.5" customHeight="1" thickBot="1" x14ac:dyDescent="0.3">
      <c r="A371" s="114"/>
      <c r="B371" s="319" t="s">
        <v>584</v>
      </c>
      <c r="C371" s="318"/>
      <c r="D371" s="318"/>
      <c r="E371" s="318"/>
      <c r="F371" s="318"/>
      <c r="G371" s="318"/>
      <c r="H371" s="320"/>
    </row>
    <row r="372" spans="1:8" ht="31.5" x14ac:dyDescent="0.25">
      <c r="A372" s="90">
        <v>297</v>
      </c>
      <c r="B372" s="64" t="s">
        <v>585</v>
      </c>
      <c r="C372" s="24" t="s">
        <v>587</v>
      </c>
      <c r="D372" s="244">
        <v>850</v>
      </c>
      <c r="E372" s="309" t="s">
        <v>13</v>
      </c>
      <c r="F372" s="57" t="s">
        <v>14</v>
      </c>
      <c r="G372" s="245">
        <v>44873</v>
      </c>
      <c r="H372" s="246">
        <v>44880</v>
      </c>
    </row>
    <row r="373" spans="1:8" ht="32.25" thickBot="1" x14ac:dyDescent="0.3">
      <c r="A373" s="66">
        <v>298</v>
      </c>
      <c r="B373" s="70" t="s">
        <v>586</v>
      </c>
      <c r="C373" s="10" t="s">
        <v>341</v>
      </c>
      <c r="D373" s="280">
        <v>18320</v>
      </c>
      <c r="E373" s="310" t="s">
        <v>13</v>
      </c>
      <c r="F373" s="56" t="s">
        <v>14</v>
      </c>
      <c r="G373" s="67">
        <v>44873</v>
      </c>
      <c r="H373" s="68">
        <v>44880</v>
      </c>
    </row>
    <row r="374" spans="1:8" ht="16.5" thickBot="1" x14ac:dyDescent="0.3">
      <c r="A374" s="115"/>
      <c r="B374" s="105" t="s">
        <v>168</v>
      </c>
      <c r="C374" s="116"/>
      <c r="D374" s="206">
        <f>SUM(D372:D373)</f>
        <v>19170</v>
      </c>
      <c r="E374" s="207"/>
      <c r="F374" s="117"/>
      <c r="G374" s="118"/>
      <c r="H374" s="119"/>
    </row>
    <row r="375" spans="1:8" ht="16.5" thickBot="1" x14ac:dyDescent="0.3">
      <c r="A375" s="114"/>
      <c r="B375" s="120" t="s">
        <v>321</v>
      </c>
      <c r="C375" s="116"/>
      <c r="D375" s="208"/>
      <c r="E375" s="207"/>
      <c r="F375" s="117"/>
      <c r="G375" s="118"/>
      <c r="H375" s="119"/>
    </row>
    <row r="376" spans="1:8" ht="32.25" thickBot="1" x14ac:dyDescent="0.3">
      <c r="A376" s="94">
        <v>299</v>
      </c>
      <c r="B376" s="80" t="s">
        <v>314</v>
      </c>
      <c r="C376" s="4" t="s">
        <v>148</v>
      </c>
      <c r="D376" s="214">
        <v>5688</v>
      </c>
      <c r="E376" s="215" t="s">
        <v>13</v>
      </c>
      <c r="F376" s="54" t="s">
        <v>14</v>
      </c>
      <c r="G376" s="67">
        <v>44880</v>
      </c>
      <c r="H376" s="68">
        <v>44895</v>
      </c>
    </row>
    <row r="377" spans="1:8" s="235" customFormat="1" ht="16.5" thickBot="1" x14ac:dyDescent="0.3">
      <c r="A377" s="115"/>
      <c r="B377" s="105" t="s">
        <v>342</v>
      </c>
      <c r="C377" s="116"/>
      <c r="D377" s="206">
        <f>SUM(D376:D376)</f>
        <v>5688</v>
      </c>
      <c r="E377" s="207"/>
      <c r="F377" s="117"/>
      <c r="G377" s="118"/>
      <c r="H377" s="119"/>
    </row>
    <row r="378" spans="1:8" ht="16.5" thickBot="1" x14ac:dyDescent="0.3">
      <c r="A378" s="114"/>
      <c r="B378" s="120" t="s">
        <v>591</v>
      </c>
      <c r="C378" s="116"/>
      <c r="D378" s="208"/>
      <c r="E378" s="207"/>
      <c r="F378" s="117"/>
      <c r="G378" s="118"/>
      <c r="H378" s="119"/>
    </row>
    <row r="379" spans="1:8" ht="31.5" x14ac:dyDescent="0.25">
      <c r="A379" s="94">
        <v>300</v>
      </c>
      <c r="B379" s="80" t="s">
        <v>592</v>
      </c>
      <c r="C379" s="20" t="s">
        <v>148</v>
      </c>
      <c r="D379" s="214">
        <v>18065</v>
      </c>
      <c r="E379" s="305" t="s">
        <v>13</v>
      </c>
      <c r="F379" s="61" t="s">
        <v>14</v>
      </c>
      <c r="G379" s="99">
        <v>44880</v>
      </c>
      <c r="H379" s="100">
        <v>44895</v>
      </c>
    </row>
    <row r="380" spans="1:8" ht="32.25" thickBot="1" x14ac:dyDescent="0.3">
      <c r="A380" s="66">
        <v>301</v>
      </c>
      <c r="B380" s="70" t="s">
        <v>344</v>
      </c>
      <c r="C380" s="10" t="s">
        <v>148</v>
      </c>
      <c r="D380" s="280">
        <v>11500</v>
      </c>
      <c r="E380" s="314" t="s">
        <v>13</v>
      </c>
      <c r="F380" s="71" t="s">
        <v>14</v>
      </c>
      <c r="G380" s="87">
        <v>44880</v>
      </c>
      <c r="H380" s="88">
        <v>44895</v>
      </c>
    </row>
    <row r="381" spans="1:8" s="235" customFormat="1" ht="16.5" thickBot="1" x14ac:dyDescent="0.3">
      <c r="A381" s="115"/>
      <c r="B381" s="105" t="s">
        <v>343</v>
      </c>
      <c r="C381" s="116"/>
      <c r="D381" s="206">
        <f>D379+D380</f>
        <v>29565</v>
      </c>
      <c r="E381" s="207"/>
      <c r="F381" s="117"/>
      <c r="G381" s="118"/>
      <c r="H381" s="119"/>
    </row>
    <row r="382" spans="1:8" ht="16.5" thickBot="1" x14ac:dyDescent="0.3">
      <c r="A382" s="114"/>
      <c r="B382" s="120" t="s">
        <v>593</v>
      </c>
      <c r="C382" s="116"/>
      <c r="D382" s="208"/>
      <c r="E382" s="207"/>
      <c r="F382" s="117"/>
      <c r="G382" s="118"/>
      <c r="H382" s="119"/>
    </row>
    <row r="383" spans="1:8" ht="32.25" thickBot="1" x14ac:dyDescent="0.3">
      <c r="A383" s="94">
        <v>302</v>
      </c>
      <c r="B383" s="80" t="s">
        <v>594</v>
      </c>
      <c r="C383" s="4" t="s">
        <v>148</v>
      </c>
      <c r="D383" s="214">
        <v>10065</v>
      </c>
      <c r="E383" s="215" t="s">
        <v>13</v>
      </c>
      <c r="F383" s="54" t="s">
        <v>14</v>
      </c>
      <c r="G383" s="67">
        <v>44880</v>
      </c>
      <c r="H383" s="68">
        <v>44895</v>
      </c>
    </row>
    <row r="384" spans="1:8" s="235" customFormat="1" ht="16.5" thickBot="1" x14ac:dyDescent="0.3">
      <c r="A384" s="115"/>
      <c r="B384" s="105" t="s">
        <v>596</v>
      </c>
      <c r="C384" s="116"/>
      <c r="D384" s="206">
        <f>SUM(D383:D383)</f>
        <v>10065</v>
      </c>
      <c r="E384" s="207"/>
      <c r="F384" s="117"/>
      <c r="G384" s="118"/>
      <c r="H384" s="119"/>
    </row>
    <row r="385" spans="1:8" ht="16.5" thickBot="1" x14ac:dyDescent="0.3">
      <c r="A385" s="114"/>
      <c r="B385" s="120" t="s">
        <v>604</v>
      </c>
      <c r="C385" s="116"/>
      <c r="D385" s="208"/>
      <c r="E385" s="207"/>
      <c r="F385" s="117"/>
      <c r="G385" s="118"/>
      <c r="H385" s="119"/>
    </row>
    <row r="386" spans="1:8" ht="31.5" x14ac:dyDescent="0.25">
      <c r="A386" s="168">
        <v>303</v>
      </c>
      <c r="B386" s="80" t="s">
        <v>594</v>
      </c>
      <c r="C386" s="20" t="s">
        <v>148</v>
      </c>
      <c r="D386" s="214">
        <v>10065</v>
      </c>
      <c r="E386" s="305" t="s">
        <v>13</v>
      </c>
      <c r="F386" s="61" t="s">
        <v>14</v>
      </c>
      <c r="G386" s="99">
        <v>44905</v>
      </c>
      <c r="H386" s="100">
        <v>44918</v>
      </c>
    </row>
    <row r="387" spans="1:8" ht="31.5" x14ac:dyDescent="0.25">
      <c r="A387" s="141">
        <v>304</v>
      </c>
      <c r="B387" s="53" t="s">
        <v>605</v>
      </c>
      <c r="C387" s="4" t="s">
        <v>148</v>
      </c>
      <c r="D387" s="247">
        <v>4128</v>
      </c>
      <c r="E387" s="215" t="s">
        <v>13</v>
      </c>
      <c r="F387" s="54" t="s">
        <v>14</v>
      </c>
      <c r="G387" s="95">
        <v>44905</v>
      </c>
      <c r="H387" s="96">
        <v>44918</v>
      </c>
    </row>
    <row r="388" spans="1:8" ht="32.25" thickBot="1" x14ac:dyDescent="0.3">
      <c r="A388" s="164">
        <v>305</v>
      </c>
      <c r="B388" s="59" t="s">
        <v>595</v>
      </c>
      <c r="C388" s="14" t="s">
        <v>148</v>
      </c>
      <c r="D388" s="313">
        <v>3600</v>
      </c>
      <c r="E388" s="310" t="s">
        <v>13</v>
      </c>
      <c r="F388" s="56" t="s">
        <v>14</v>
      </c>
      <c r="G388" s="95">
        <v>44905</v>
      </c>
      <c r="H388" s="96">
        <v>44918</v>
      </c>
    </row>
    <row r="389" spans="1:8" s="235" customFormat="1" ht="16.5" thickBot="1" x14ac:dyDescent="0.3">
      <c r="A389" s="115"/>
      <c r="B389" s="105" t="s">
        <v>597</v>
      </c>
      <c r="C389" s="116"/>
      <c r="D389" s="206">
        <f>D386+D387+D388</f>
        <v>17793</v>
      </c>
      <c r="E389" s="207"/>
      <c r="F389" s="117"/>
      <c r="G389" s="118"/>
      <c r="H389" s="119"/>
    </row>
    <row r="390" spans="1:8" ht="16.5" thickBot="1" x14ac:dyDescent="0.3">
      <c r="A390" s="114"/>
      <c r="B390" s="120" t="s">
        <v>606</v>
      </c>
      <c r="C390" s="116"/>
      <c r="D390" s="208"/>
      <c r="E390" s="207"/>
      <c r="F390" s="117"/>
      <c r="G390" s="118"/>
      <c r="H390" s="119"/>
    </row>
    <row r="391" spans="1:8" ht="31.5" x14ac:dyDescent="0.25">
      <c r="A391" s="168">
        <v>306</v>
      </c>
      <c r="B391" s="80" t="s">
        <v>607</v>
      </c>
      <c r="C391" s="20" t="s">
        <v>148</v>
      </c>
      <c r="D391" s="214">
        <v>16500</v>
      </c>
      <c r="E391" s="305" t="s">
        <v>13</v>
      </c>
      <c r="F391" s="61" t="s">
        <v>14</v>
      </c>
      <c r="G391" s="99">
        <v>44905</v>
      </c>
      <c r="H391" s="100">
        <v>44926</v>
      </c>
    </row>
    <row r="392" spans="1:8" ht="32.25" thickBot="1" x14ac:dyDescent="0.3">
      <c r="A392" s="167">
        <v>307</v>
      </c>
      <c r="B392" s="70" t="s">
        <v>344</v>
      </c>
      <c r="C392" s="10" t="s">
        <v>148</v>
      </c>
      <c r="D392" s="280">
        <v>11500</v>
      </c>
      <c r="E392" s="314" t="s">
        <v>13</v>
      </c>
      <c r="F392" s="71" t="s">
        <v>14</v>
      </c>
      <c r="G392" s="87">
        <v>44880</v>
      </c>
      <c r="H392" s="88">
        <v>44895</v>
      </c>
    </row>
    <row r="393" spans="1:8" s="235" customFormat="1" ht="16.5" thickBot="1" x14ac:dyDescent="0.3">
      <c r="A393" s="115"/>
      <c r="B393" s="105" t="s">
        <v>608</v>
      </c>
      <c r="C393" s="116"/>
      <c r="D393" s="206">
        <f>D391+D392</f>
        <v>28000</v>
      </c>
      <c r="E393" s="207"/>
      <c r="F393" s="117"/>
      <c r="G393" s="118"/>
      <c r="H393" s="119"/>
    </row>
    <row r="394" spans="1:8" s="235" customFormat="1" ht="16.5" thickBot="1" x14ac:dyDescent="0.3">
      <c r="A394" s="188"/>
      <c r="B394" s="32" t="s">
        <v>169</v>
      </c>
      <c r="C394" s="106"/>
      <c r="D394" s="190">
        <f>D324+D331+D335+D339+D343+D347+D359+D364+D367+D370+D374+D377+D381+D384+D389+D393</f>
        <v>744866</v>
      </c>
      <c r="E394" s="190"/>
      <c r="F394" s="191"/>
      <c r="G394" s="191"/>
      <c r="H394" s="192"/>
    </row>
    <row r="395" spans="1:8" s="235" customFormat="1" ht="16.5" thickBot="1" x14ac:dyDescent="0.3">
      <c r="A395" s="188"/>
      <c r="B395" s="32" t="s">
        <v>170</v>
      </c>
      <c r="C395" s="216"/>
      <c r="D395" s="190">
        <f>D115+D133+D173+D176+D194+D209+D212+D255+D268+D271+D308+D394</f>
        <v>7015546.5300000003</v>
      </c>
      <c r="E395" s="190"/>
      <c r="F395" s="217"/>
      <c r="G395" s="117"/>
      <c r="H395" s="218"/>
    </row>
    <row r="396" spans="1:8" s="235" customFormat="1" ht="16.5" thickBot="1" x14ac:dyDescent="0.3">
      <c r="A396" s="348" t="s">
        <v>171</v>
      </c>
      <c r="B396" s="349"/>
      <c r="C396" s="349"/>
      <c r="D396" s="349"/>
      <c r="E396" s="349"/>
      <c r="F396" s="349"/>
      <c r="G396" s="349"/>
      <c r="H396" s="350"/>
    </row>
    <row r="397" spans="1:8" s="235" customFormat="1" ht="16.5" thickBot="1" x14ac:dyDescent="0.3">
      <c r="A397" s="342" t="s">
        <v>172</v>
      </c>
      <c r="B397" s="343"/>
      <c r="C397" s="343"/>
      <c r="D397" s="343"/>
      <c r="E397" s="343"/>
      <c r="F397" s="343"/>
      <c r="G397" s="343"/>
      <c r="H397" s="344"/>
    </row>
    <row r="398" spans="1:8" s="235" customFormat="1" ht="15.75" thickBot="1" x14ac:dyDescent="0.3">
      <c r="A398" s="319" t="s">
        <v>173</v>
      </c>
      <c r="B398" s="327"/>
      <c r="C398" s="327"/>
      <c r="D398" s="327"/>
      <c r="E398" s="327"/>
      <c r="F398" s="327"/>
      <c r="G398" s="327"/>
      <c r="H398" s="328"/>
    </row>
    <row r="399" spans="1:8" s="235" customFormat="1" ht="31.5" x14ac:dyDescent="0.25">
      <c r="A399" s="91">
        <v>307</v>
      </c>
      <c r="B399" s="13" t="s">
        <v>174</v>
      </c>
      <c r="C399" s="14" t="s">
        <v>200</v>
      </c>
      <c r="D399" s="198">
        <v>1681</v>
      </c>
      <c r="E399" s="45" t="s">
        <v>175</v>
      </c>
      <c r="F399" s="14" t="s">
        <v>14</v>
      </c>
      <c r="G399" s="67">
        <v>44654</v>
      </c>
      <c r="H399" s="68">
        <v>44910</v>
      </c>
    </row>
    <row r="400" spans="1:8" s="235" customFormat="1" ht="31.5" x14ac:dyDescent="0.25">
      <c r="A400" s="91">
        <v>308</v>
      </c>
      <c r="B400" s="13" t="s">
        <v>452</v>
      </c>
      <c r="C400" s="14" t="s">
        <v>453</v>
      </c>
      <c r="D400" s="198">
        <v>0</v>
      </c>
      <c r="E400" s="178" t="s">
        <v>13</v>
      </c>
      <c r="F400" s="4" t="s">
        <v>14</v>
      </c>
      <c r="G400" s="67">
        <v>44621</v>
      </c>
      <c r="H400" s="68">
        <v>44742</v>
      </c>
    </row>
    <row r="401" spans="1:8" ht="31.5" x14ac:dyDescent="0.25">
      <c r="A401" s="91">
        <v>309</v>
      </c>
      <c r="B401" s="13" t="s">
        <v>250</v>
      </c>
      <c r="C401" s="14" t="s">
        <v>251</v>
      </c>
      <c r="D401" s="198">
        <v>0</v>
      </c>
      <c r="E401" s="178" t="s">
        <v>13</v>
      </c>
      <c r="F401" s="4" t="s">
        <v>14</v>
      </c>
      <c r="G401" s="67">
        <v>44652</v>
      </c>
      <c r="H401" s="68">
        <v>44788</v>
      </c>
    </row>
    <row r="402" spans="1:8" ht="31.5" x14ac:dyDescent="0.25">
      <c r="A402" s="7">
        <v>310</v>
      </c>
      <c r="B402" s="306" t="s">
        <v>568</v>
      </c>
      <c r="C402" s="54" t="s">
        <v>569</v>
      </c>
      <c r="D402" s="307">
        <v>237815</v>
      </c>
      <c r="E402" s="178" t="s">
        <v>13</v>
      </c>
      <c r="F402" s="4" t="s">
        <v>14</v>
      </c>
      <c r="G402" s="67">
        <v>44774</v>
      </c>
      <c r="H402" s="68">
        <v>44895</v>
      </c>
    </row>
    <row r="403" spans="1:8" ht="31.5" x14ac:dyDescent="0.25">
      <c r="A403" s="91">
        <v>311</v>
      </c>
      <c r="B403" s="17" t="s">
        <v>234</v>
      </c>
      <c r="C403" s="1" t="s">
        <v>235</v>
      </c>
      <c r="D403" s="219">
        <v>0</v>
      </c>
      <c r="E403" s="177" t="s">
        <v>13</v>
      </c>
      <c r="F403" s="1" t="s">
        <v>14</v>
      </c>
      <c r="G403" s="18">
        <v>44593</v>
      </c>
      <c r="H403" s="3">
        <v>44910</v>
      </c>
    </row>
    <row r="404" spans="1:8" ht="32.25" thickBot="1" x14ac:dyDescent="0.3">
      <c r="A404" s="91">
        <v>312</v>
      </c>
      <c r="B404" s="9" t="s">
        <v>541</v>
      </c>
      <c r="C404" s="10" t="s">
        <v>542</v>
      </c>
      <c r="D404" s="220">
        <v>4201</v>
      </c>
      <c r="E404" s="193" t="s">
        <v>13</v>
      </c>
      <c r="F404" s="10" t="s">
        <v>14</v>
      </c>
      <c r="G404" s="11">
        <v>44774</v>
      </c>
      <c r="H404" s="12">
        <v>44849</v>
      </c>
    </row>
    <row r="405" spans="1:8" ht="16.5" thickBot="1" x14ac:dyDescent="0.3">
      <c r="A405" s="221"/>
      <c r="B405" s="134" t="s">
        <v>176</v>
      </c>
      <c r="C405" s="106"/>
      <c r="D405" s="222">
        <f>SUM(D399:D404)</f>
        <v>243697</v>
      </c>
      <c r="E405" s="222"/>
      <c r="F405" s="223"/>
      <c r="G405" s="223"/>
      <c r="H405" s="224"/>
    </row>
    <row r="406" spans="1:8" ht="16.5" thickBot="1" x14ac:dyDescent="0.3">
      <c r="A406" s="188"/>
      <c r="B406" s="32" t="s">
        <v>177</v>
      </c>
      <c r="C406" s="225"/>
      <c r="D406" s="226">
        <f>D395+D405</f>
        <v>7259243.5300000003</v>
      </c>
      <c r="E406" s="227"/>
      <c r="F406" s="217"/>
      <c r="G406" s="117"/>
      <c r="H406" s="218"/>
    </row>
    <row r="407" spans="1:8" x14ac:dyDescent="0.25">
      <c r="A407" s="297"/>
      <c r="B407" s="46"/>
      <c r="C407" s="298"/>
      <c r="D407" s="299"/>
      <c r="E407" s="300"/>
      <c r="F407" s="297"/>
      <c r="G407" s="297"/>
      <c r="H407" s="297"/>
    </row>
    <row r="408" spans="1:8" x14ac:dyDescent="0.25">
      <c r="A408" s="297"/>
      <c r="B408" s="46"/>
      <c r="C408" s="298"/>
      <c r="D408" s="299"/>
      <c r="E408" s="300"/>
      <c r="F408" s="297"/>
      <c r="G408" s="297"/>
      <c r="H408" s="297"/>
    </row>
    <row r="409" spans="1:8" x14ac:dyDescent="0.25">
      <c r="A409" s="297"/>
      <c r="B409" s="46"/>
      <c r="C409" s="298"/>
      <c r="D409" s="299"/>
      <c r="E409" s="300"/>
      <c r="F409" s="297"/>
      <c r="G409" s="297"/>
      <c r="H409" s="297"/>
    </row>
    <row r="410" spans="1:8" x14ac:dyDescent="0.25">
      <c r="A410" s="297"/>
      <c r="B410" s="46"/>
      <c r="C410" s="298"/>
      <c r="D410" s="299"/>
      <c r="E410" s="300"/>
      <c r="F410" s="297"/>
      <c r="G410" s="297"/>
      <c r="H410" s="297"/>
    </row>
    <row r="411" spans="1:8" x14ac:dyDescent="0.25">
      <c r="A411" s="297"/>
      <c r="B411" s="46" t="s">
        <v>555</v>
      </c>
      <c r="C411" s="298"/>
      <c r="D411" s="299"/>
      <c r="E411" s="300"/>
      <c r="F411" s="297"/>
      <c r="G411" s="297"/>
      <c r="H411" s="297"/>
    </row>
    <row r="412" spans="1:8" x14ac:dyDescent="0.25">
      <c r="A412" s="297"/>
      <c r="B412" s="46"/>
      <c r="C412" s="298"/>
      <c r="D412" s="299"/>
      <c r="E412" s="300"/>
      <c r="F412" s="297"/>
      <c r="G412" s="297"/>
      <c r="H412" s="297"/>
    </row>
    <row r="413" spans="1:8" x14ac:dyDescent="0.25">
      <c r="A413" s="297"/>
      <c r="B413" s="46"/>
      <c r="C413" s="298"/>
      <c r="D413" s="299"/>
      <c r="E413" s="300"/>
      <c r="F413" s="297"/>
      <c r="G413" s="297"/>
      <c r="H413" s="297"/>
    </row>
    <row r="414" spans="1:8" ht="15.75" x14ac:dyDescent="0.25">
      <c r="A414" s="297"/>
      <c r="B414" s="301" t="s">
        <v>473</v>
      </c>
      <c r="C414" s="298"/>
      <c r="F414" s="230" t="s">
        <v>193</v>
      </c>
      <c r="H414" s="297"/>
    </row>
    <row r="415" spans="1:8" ht="15.75" x14ac:dyDescent="0.25">
      <c r="A415" s="297"/>
      <c r="B415" s="301" t="s">
        <v>474</v>
      </c>
      <c r="D415" s="235"/>
      <c r="E415" s="235"/>
      <c r="F415" s="230" t="s">
        <v>178</v>
      </c>
      <c r="H415" s="297"/>
    </row>
    <row r="416" spans="1:8" ht="15.75" x14ac:dyDescent="0.25">
      <c r="A416" s="297"/>
      <c r="B416" s="46" t="s">
        <v>475</v>
      </c>
      <c r="C416" s="235"/>
      <c r="D416" s="235"/>
      <c r="E416" s="235"/>
      <c r="F416" s="230" t="s">
        <v>192</v>
      </c>
      <c r="H416" s="297"/>
    </row>
    <row r="417" spans="1:256" x14ac:dyDescent="0.25">
      <c r="A417" s="297"/>
      <c r="B417" s="46"/>
      <c r="C417" s="298"/>
      <c r="D417" s="299"/>
      <c r="E417" s="300"/>
      <c r="F417" s="297"/>
      <c r="G417" s="297"/>
      <c r="H417" s="297"/>
    </row>
    <row r="418" spans="1:256" x14ac:dyDescent="0.25">
      <c r="A418" s="297"/>
      <c r="B418" s="46"/>
      <c r="C418" s="298"/>
      <c r="D418" s="299"/>
      <c r="E418" s="300"/>
      <c r="G418" s="297"/>
      <c r="H418" s="297"/>
    </row>
    <row r="419" spans="1:256" s="302" customFormat="1" ht="15.75" x14ac:dyDescent="0.25">
      <c r="A419" s="229"/>
      <c r="B419" s="301"/>
      <c r="C419" s="298"/>
      <c r="D419" s="229"/>
      <c r="E419" s="229"/>
      <c r="F419" s="230"/>
      <c r="G419" s="229"/>
      <c r="H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  <c r="X419" s="229"/>
      <c r="Y419" s="229"/>
      <c r="Z419" s="229"/>
      <c r="AA419" s="229"/>
      <c r="AB419" s="229"/>
      <c r="AC419" s="229"/>
      <c r="AD419" s="229"/>
      <c r="AE419" s="229"/>
      <c r="AF419" s="229"/>
      <c r="AG419" s="229"/>
      <c r="AH419" s="229"/>
      <c r="AI419" s="229"/>
      <c r="AJ419" s="229"/>
      <c r="AK419" s="229"/>
      <c r="AL419" s="229"/>
      <c r="AM419" s="229"/>
      <c r="AN419" s="229"/>
      <c r="AO419" s="229"/>
      <c r="AP419" s="229"/>
      <c r="AQ419" s="229"/>
      <c r="AR419" s="229"/>
      <c r="AS419" s="229"/>
      <c r="AT419" s="229"/>
      <c r="AU419" s="229"/>
      <c r="AV419" s="229"/>
      <c r="AW419" s="229"/>
      <c r="AX419" s="229"/>
      <c r="AY419" s="229"/>
      <c r="AZ419" s="229"/>
      <c r="BA419" s="229"/>
      <c r="BB419" s="229"/>
      <c r="BC419" s="229"/>
      <c r="BD419" s="229"/>
      <c r="BE419" s="229"/>
      <c r="BF419" s="229"/>
      <c r="BG419" s="229"/>
      <c r="BH419" s="229"/>
      <c r="BI419" s="229"/>
      <c r="BJ419" s="229"/>
      <c r="BK419" s="229"/>
      <c r="BL419" s="229"/>
      <c r="BM419" s="229"/>
      <c r="BN419" s="229"/>
      <c r="BO419" s="229"/>
      <c r="BP419" s="229"/>
      <c r="BQ419" s="229"/>
      <c r="BR419" s="229"/>
      <c r="BS419" s="229"/>
      <c r="BT419" s="229"/>
      <c r="BU419" s="229"/>
      <c r="BV419" s="229"/>
      <c r="BW419" s="229"/>
      <c r="BX419" s="229"/>
      <c r="BY419" s="229"/>
      <c r="BZ419" s="229"/>
      <c r="CA419" s="229"/>
      <c r="CB419" s="229"/>
      <c r="CC419" s="229"/>
      <c r="CD419" s="229"/>
      <c r="CE419" s="229"/>
      <c r="CF419" s="229"/>
      <c r="CG419" s="229"/>
      <c r="CH419" s="229"/>
      <c r="CI419" s="229"/>
      <c r="CJ419" s="229"/>
      <c r="CK419" s="229"/>
      <c r="CL419" s="229"/>
      <c r="CM419" s="229"/>
      <c r="CN419" s="229"/>
      <c r="CO419" s="229"/>
      <c r="CP419" s="229"/>
      <c r="CQ419" s="229"/>
      <c r="CR419" s="229"/>
      <c r="CS419" s="229"/>
      <c r="CT419" s="229"/>
      <c r="CU419" s="229"/>
      <c r="CV419" s="229"/>
      <c r="CW419" s="229"/>
      <c r="CX419" s="229"/>
      <c r="CY419" s="229"/>
      <c r="CZ419" s="229"/>
      <c r="DA419" s="229"/>
      <c r="DB419" s="229"/>
      <c r="DC419" s="229"/>
      <c r="DD419" s="229"/>
      <c r="DE419" s="229"/>
      <c r="DF419" s="229"/>
      <c r="DG419" s="229"/>
      <c r="DH419" s="229"/>
      <c r="DI419" s="229"/>
      <c r="DJ419" s="229"/>
      <c r="DK419" s="229"/>
      <c r="DL419" s="229"/>
      <c r="DM419" s="229"/>
      <c r="DN419" s="229"/>
      <c r="DO419" s="229"/>
      <c r="DP419" s="229"/>
      <c r="DQ419" s="229"/>
      <c r="DR419" s="229"/>
      <c r="DS419" s="229"/>
      <c r="DT419" s="229"/>
      <c r="DU419" s="229"/>
      <c r="DV419" s="229"/>
      <c r="DW419" s="229"/>
      <c r="DX419" s="229"/>
      <c r="DY419" s="229"/>
      <c r="DZ419" s="229"/>
      <c r="EA419" s="229"/>
      <c r="EB419" s="229"/>
      <c r="EC419" s="229"/>
      <c r="ED419" s="229"/>
      <c r="EE419" s="229"/>
      <c r="EF419" s="229"/>
      <c r="EG419" s="229"/>
      <c r="EH419" s="229"/>
      <c r="EI419" s="229"/>
      <c r="EJ419" s="229"/>
      <c r="EK419" s="229"/>
      <c r="EL419" s="229"/>
      <c r="EM419" s="229"/>
      <c r="EN419" s="229"/>
      <c r="EO419" s="229"/>
      <c r="EP419" s="229"/>
      <c r="EQ419" s="229"/>
      <c r="ER419" s="229"/>
      <c r="ES419" s="229"/>
      <c r="ET419" s="229"/>
      <c r="EU419" s="229"/>
      <c r="EV419" s="229"/>
      <c r="EW419" s="229"/>
      <c r="EX419" s="229"/>
      <c r="EY419" s="229"/>
      <c r="EZ419" s="229"/>
      <c r="FA419" s="229"/>
      <c r="FB419" s="229"/>
      <c r="FC419" s="229"/>
      <c r="FD419" s="229"/>
      <c r="FE419" s="229"/>
      <c r="FF419" s="229"/>
      <c r="FG419" s="229"/>
      <c r="FH419" s="229"/>
      <c r="FI419" s="229"/>
      <c r="FJ419" s="229"/>
      <c r="FK419" s="229"/>
      <c r="FL419" s="229"/>
      <c r="FM419" s="229"/>
      <c r="FN419" s="229"/>
      <c r="FO419" s="229"/>
      <c r="FP419" s="229"/>
      <c r="FQ419" s="229"/>
      <c r="FR419" s="229"/>
      <c r="FS419" s="229"/>
      <c r="FT419" s="229"/>
      <c r="FU419" s="229"/>
      <c r="FV419" s="229"/>
      <c r="FW419" s="229"/>
      <c r="FX419" s="229"/>
      <c r="FY419" s="229"/>
      <c r="FZ419" s="229"/>
      <c r="GA419" s="229"/>
      <c r="GB419" s="229"/>
      <c r="GC419" s="229"/>
      <c r="GD419" s="229"/>
      <c r="GE419" s="229"/>
      <c r="GF419" s="229"/>
      <c r="GG419" s="229"/>
      <c r="GH419" s="229"/>
      <c r="GI419" s="229"/>
      <c r="GJ419" s="229"/>
      <c r="GK419" s="229"/>
      <c r="GL419" s="229"/>
      <c r="GM419" s="229"/>
      <c r="GN419" s="229"/>
      <c r="GO419" s="229"/>
      <c r="GP419" s="229"/>
      <c r="GQ419" s="229"/>
      <c r="GR419" s="229"/>
      <c r="GS419" s="229"/>
      <c r="GT419" s="229"/>
      <c r="GU419" s="229"/>
      <c r="GV419" s="229"/>
      <c r="GW419" s="229"/>
      <c r="GX419" s="229"/>
      <c r="GY419" s="229"/>
      <c r="GZ419" s="229"/>
      <c r="HA419" s="229"/>
      <c r="HB419" s="229"/>
      <c r="HC419" s="229"/>
      <c r="HD419" s="229"/>
      <c r="HE419" s="229"/>
      <c r="HF419" s="229"/>
      <c r="HG419" s="229"/>
      <c r="HH419" s="229"/>
      <c r="HI419" s="229"/>
      <c r="HJ419" s="229"/>
      <c r="HK419" s="229"/>
      <c r="HL419" s="229"/>
      <c r="HM419" s="229"/>
      <c r="HN419" s="229"/>
      <c r="HO419" s="229"/>
      <c r="HP419" s="229"/>
      <c r="HQ419" s="229"/>
      <c r="HR419" s="229"/>
      <c r="HS419" s="229"/>
      <c r="HT419" s="229"/>
      <c r="HU419" s="229"/>
      <c r="HV419" s="229"/>
      <c r="HW419" s="229"/>
      <c r="HX419" s="229"/>
      <c r="HY419" s="229"/>
      <c r="HZ419" s="229"/>
      <c r="IA419" s="229"/>
      <c r="IB419" s="229"/>
      <c r="IC419" s="229"/>
      <c r="ID419" s="229"/>
      <c r="IE419" s="229"/>
      <c r="IF419" s="229"/>
      <c r="IG419" s="229"/>
      <c r="IH419" s="229"/>
      <c r="II419" s="229"/>
      <c r="IJ419" s="229"/>
      <c r="IK419" s="229"/>
      <c r="IL419" s="229"/>
      <c r="IM419" s="229"/>
      <c r="IN419" s="229"/>
      <c r="IO419" s="229"/>
      <c r="IP419" s="229"/>
      <c r="IQ419" s="229"/>
      <c r="IR419" s="229"/>
      <c r="IS419" s="229"/>
      <c r="IT419" s="229"/>
      <c r="IU419" s="229"/>
      <c r="IV419" s="229"/>
    </row>
    <row r="420" spans="1:256" s="302" customFormat="1" ht="15.75" x14ac:dyDescent="0.25">
      <c r="A420" s="235"/>
      <c r="B420" s="301"/>
      <c r="C420" s="229"/>
      <c r="D420" s="235"/>
      <c r="E420" s="235"/>
      <c r="F420" s="230"/>
      <c r="G420" s="229"/>
      <c r="H420" s="230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  <c r="X420" s="229"/>
      <c r="Y420" s="229"/>
      <c r="Z420" s="229"/>
      <c r="AA420" s="229"/>
      <c r="AB420" s="229"/>
      <c r="AC420" s="229"/>
      <c r="AD420" s="229"/>
      <c r="AE420" s="229"/>
      <c r="AF420" s="229"/>
      <c r="AG420" s="229"/>
      <c r="AH420" s="229"/>
      <c r="AI420" s="229"/>
      <c r="AJ420" s="229"/>
      <c r="AK420" s="229"/>
      <c r="AL420" s="229"/>
      <c r="AM420" s="229"/>
      <c r="AN420" s="229"/>
      <c r="AO420" s="229"/>
      <c r="AP420" s="229"/>
      <c r="AQ420" s="229"/>
      <c r="AR420" s="229"/>
      <c r="AS420" s="229"/>
      <c r="AT420" s="229"/>
      <c r="AU420" s="229"/>
      <c r="AV420" s="229"/>
      <c r="AW420" s="229"/>
      <c r="AX420" s="229"/>
      <c r="AY420" s="229"/>
      <c r="AZ420" s="229"/>
      <c r="BA420" s="229"/>
      <c r="BB420" s="229"/>
      <c r="BC420" s="229"/>
      <c r="BD420" s="229"/>
      <c r="BE420" s="229"/>
      <c r="BF420" s="229"/>
      <c r="BG420" s="229"/>
      <c r="BH420" s="229"/>
      <c r="BI420" s="229"/>
      <c r="BJ420" s="229"/>
      <c r="BK420" s="229"/>
      <c r="BL420" s="229"/>
      <c r="BM420" s="229"/>
      <c r="BN420" s="229"/>
      <c r="BO420" s="229"/>
      <c r="BP420" s="229"/>
      <c r="BQ420" s="229"/>
      <c r="BR420" s="229"/>
      <c r="BS420" s="229"/>
      <c r="BT420" s="229"/>
      <c r="BU420" s="229"/>
      <c r="BV420" s="229"/>
      <c r="BW420" s="229"/>
      <c r="BX420" s="229"/>
      <c r="BY420" s="229"/>
      <c r="BZ420" s="229"/>
      <c r="CA420" s="229"/>
      <c r="CB420" s="229"/>
      <c r="CC420" s="229"/>
      <c r="CD420" s="229"/>
      <c r="CE420" s="229"/>
      <c r="CF420" s="229"/>
      <c r="CG420" s="229"/>
      <c r="CH420" s="229"/>
      <c r="CI420" s="229"/>
      <c r="CJ420" s="229"/>
      <c r="CK420" s="229"/>
      <c r="CL420" s="229"/>
      <c r="CM420" s="229"/>
      <c r="CN420" s="229"/>
      <c r="CO420" s="229"/>
      <c r="CP420" s="229"/>
      <c r="CQ420" s="229"/>
      <c r="CR420" s="229"/>
      <c r="CS420" s="229"/>
      <c r="CT420" s="229"/>
      <c r="CU420" s="229"/>
      <c r="CV420" s="229"/>
      <c r="CW420" s="229"/>
      <c r="CX420" s="229"/>
      <c r="CY420" s="229"/>
      <c r="CZ420" s="229"/>
      <c r="DA420" s="229"/>
      <c r="DB420" s="229"/>
      <c r="DC420" s="229"/>
      <c r="DD420" s="229"/>
      <c r="DE420" s="229"/>
      <c r="DF420" s="229"/>
      <c r="DG420" s="229"/>
      <c r="DH420" s="229"/>
      <c r="DI420" s="229"/>
      <c r="DJ420" s="229"/>
      <c r="DK420" s="229"/>
      <c r="DL420" s="229"/>
      <c r="DM420" s="229"/>
      <c r="DN420" s="229"/>
      <c r="DO420" s="229"/>
      <c r="DP420" s="229"/>
      <c r="DQ420" s="229"/>
      <c r="DR420" s="229"/>
      <c r="DS420" s="229"/>
      <c r="DT420" s="229"/>
      <c r="DU420" s="229"/>
      <c r="DV420" s="229"/>
      <c r="DW420" s="229"/>
      <c r="DX420" s="229"/>
      <c r="DY420" s="229"/>
      <c r="DZ420" s="229"/>
      <c r="EA420" s="229"/>
      <c r="EB420" s="229"/>
      <c r="EC420" s="229"/>
      <c r="ED420" s="229"/>
      <c r="EE420" s="229"/>
      <c r="EF420" s="229"/>
      <c r="EG420" s="229"/>
      <c r="EH420" s="229"/>
      <c r="EI420" s="229"/>
      <c r="EJ420" s="229"/>
      <c r="EK420" s="229"/>
      <c r="EL420" s="229"/>
      <c r="EM420" s="229"/>
      <c r="EN420" s="229"/>
      <c r="EO420" s="229"/>
      <c r="EP420" s="229"/>
      <c r="EQ420" s="229"/>
      <c r="ER420" s="229"/>
      <c r="ES420" s="229"/>
      <c r="ET420" s="229"/>
      <c r="EU420" s="229"/>
      <c r="EV420" s="229"/>
      <c r="EW420" s="229"/>
      <c r="EX420" s="229"/>
      <c r="EY420" s="229"/>
      <c r="EZ420" s="229"/>
      <c r="FA420" s="229"/>
      <c r="FB420" s="229"/>
      <c r="FC420" s="229"/>
      <c r="FD420" s="229"/>
      <c r="FE420" s="229"/>
      <c r="FF420" s="229"/>
      <c r="FG420" s="229"/>
      <c r="FH420" s="229"/>
      <c r="FI420" s="229"/>
      <c r="FJ420" s="229"/>
      <c r="FK420" s="229"/>
      <c r="FL420" s="229"/>
      <c r="FM420" s="229"/>
      <c r="FN420" s="229"/>
      <c r="FO420" s="229"/>
      <c r="FP420" s="229"/>
      <c r="FQ420" s="229"/>
      <c r="FR420" s="229"/>
      <c r="FS420" s="229"/>
      <c r="FT420" s="229"/>
      <c r="FU420" s="229"/>
      <c r="FV420" s="229"/>
      <c r="FW420" s="229"/>
      <c r="FX420" s="229"/>
      <c r="FY420" s="229"/>
      <c r="FZ420" s="229"/>
      <c r="GA420" s="229"/>
      <c r="GB420" s="229"/>
      <c r="GC420" s="229"/>
      <c r="GD420" s="229"/>
      <c r="GE420" s="229"/>
      <c r="GF420" s="229"/>
      <c r="GG420" s="229"/>
      <c r="GH420" s="229"/>
      <c r="GI420" s="229"/>
      <c r="GJ420" s="229"/>
      <c r="GK420" s="229"/>
      <c r="GL420" s="229"/>
      <c r="GM420" s="229"/>
      <c r="GN420" s="229"/>
      <c r="GO420" s="229"/>
      <c r="GP420" s="229"/>
      <c r="GQ420" s="229"/>
      <c r="GR420" s="229"/>
      <c r="GS420" s="229"/>
      <c r="GT420" s="229"/>
      <c r="GU420" s="229"/>
      <c r="GV420" s="229"/>
      <c r="GW420" s="229"/>
      <c r="GX420" s="229"/>
      <c r="GY420" s="229"/>
      <c r="GZ420" s="229"/>
      <c r="HA420" s="229"/>
      <c r="HB420" s="229"/>
      <c r="HC420" s="229"/>
      <c r="HD420" s="229"/>
      <c r="HE420" s="229"/>
      <c r="HF420" s="229"/>
      <c r="HG420" s="229"/>
      <c r="HH420" s="229"/>
      <c r="HI420" s="229"/>
      <c r="HJ420" s="229"/>
      <c r="HK420" s="229"/>
      <c r="HL420" s="229"/>
      <c r="HM420" s="229"/>
      <c r="HN420" s="229"/>
      <c r="HO420" s="229"/>
      <c r="HP420" s="229"/>
      <c r="HQ420" s="229"/>
      <c r="HR420" s="229"/>
      <c r="HS420" s="229"/>
      <c r="HT420" s="229"/>
      <c r="HU420" s="229"/>
      <c r="HV420" s="229"/>
      <c r="HW420" s="229"/>
      <c r="HX420" s="229"/>
      <c r="HY420" s="229"/>
      <c r="HZ420" s="229"/>
      <c r="IA420" s="229"/>
      <c r="IB420" s="229"/>
      <c r="IC420" s="229"/>
      <c r="ID420" s="229"/>
      <c r="IE420" s="229"/>
      <c r="IF420" s="229"/>
      <c r="IG420" s="229"/>
      <c r="IH420" s="229"/>
      <c r="II420" s="229"/>
      <c r="IJ420" s="229"/>
      <c r="IK420" s="229"/>
      <c r="IL420" s="229"/>
      <c r="IM420" s="229"/>
      <c r="IN420" s="229"/>
      <c r="IO420" s="229"/>
      <c r="IP420" s="229"/>
      <c r="IQ420" s="229"/>
      <c r="IR420" s="229"/>
      <c r="IS420" s="229"/>
      <c r="IT420" s="229"/>
      <c r="IU420" s="229"/>
      <c r="IV420" s="229"/>
    </row>
    <row r="421" spans="1:256" s="302" customFormat="1" ht="15.75" x14ac:dyDescent="0.25">
      <c r="A421" s="235"/>
      <c r="B421" s="301"/>
      <c r="C421" s="235"/>
      <c r="D421" s="235"/>
      <c r="E421" s="235"/>
      <c r="F421" s="230"/>
      <c r="G421" s="229"/>
      <c r="H421" s="230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  <c r="X421" s="229"/>
      <c r="Y421" s="229"/>
      <c r="Z421" s="229"/>
      <c r="AA421" s="229"/>
      <c r="AB421" s="229"/>
      <c r="AC421" s="229"/>
      <c r="AD421" s="229"/>
      <c r="AE421" s="229"/>
      <c r="AF421" s="229"/>
      <c r="AG421" s="229"/>
      <c r="AH421" s="229"/>
      <c r="AI421" s="229"/>
      <c r="AJ421" s="229"/>
      <c r="AK421" s="229"/>
      <c r="AL421" s="229"/>
      <c r="AM421" s="229"/>
      <c r="AN421" s="229"/>
      <c r="AO421" s="229"/>
      <c r="AP421" s="229"/>
      <c r="AQ421" s="229"/>
      <c r="AR421" s="229"/>
      <c r="AS421" s="229"/>
      <c r="AT421" s="229"/>
      <c r="AU421" s="229"/>
      <c r="AV421" s="229"/>
      <c r="AW421" s="229"/>
      <c r="AX421" s="229"/>
      <c r="AY421" s="229"/>
      <c r="AZ421" s="229"/>
      <c r="BA421" s="229"/>
      <c r="BB421" s="229"/>
      <c r="BC421" s="229"/>
      <c r="BD421" s="229"/>
      <c r="BE421" s="229"/>
      <c r="BF421" s="229"/>
      <c r="BG421" s="229"/>
      <c r="BH421" s="229"/>
      <c r="BI421" s="229"/>
      <c r="BJ421" s="229"/>
      <c r="BK421" s="229"/>
      <c r="BL421" s="229"/>
      <c r="BM421" s="229"/>
      <c r="BN421" s="229"/>
      <c r="BO421" s="229"/>
      <c r="BP421" s="229"/>
      <c r="BQ421" s="229"/>
      <c r="BR421" s="229"/>
      <c r="BS421" s="229"/>
      <c r="BT421" s="229"/>
      <c r="BU421" s="229"/>
      <c r="BV421" s="229"/>
      <c r="BW421" s="229"/>
      <c r="BX421" s="229"/>
      <c r="BY421" s="229"/>
      <c r="BZ421" s="229"/>
      <c r="CA421" s="229"/>
      <c r="CB421" s="229"/>
      <c r="CC421" s="229"/>
      <c r="CD421" s="229"/>
      <c r="CE421" s="229"/>
      <c r="CF421" s="229"/>
      <c r="CG421" s="229"/>
      <c r="CH421" s="229"/>
      <c r="CI421" s="229"/>
      <c r="CJ421" s="229"/>
      <c r="CK421" s="229"/>
      <c r="CL421" s="229"/>
      <c r="CM421" s="229"/>
      <c r="CN421" s="229"/>
      <c r="CO421" s="229"/>
      <c r="CP421" s="229"/>
      <c r="CQ421" s="229"/>
      <c r="CR421" s="229"/>
      <c r="CS421" s="229"/>
      <c r="CT421" s="229"/>
      <c r="CU421" s="229"/>
      <c r="CV421" s="229"/>
      <c r="CW421" s="229"/>
      <c r="CX421" s="229"/>
      <c r="CY421" s="229"/>
      <c r="CZ421" s="229"/>
      <c r="DA421" s="229"/>
      <c r="DB421" s="229"/>
      <c r="DC421" s="229"/>
      <c r="DD421" s="229"/>
      <c r="DE421" s="229"/>
      <c r="DF421" s="229"/>
      <c r="DG421" s="229"/>
      <c r="DH421" s="229"/>
      <c r="DI421" s="229"/>
      <c r="DJ421" s="229"/>
      <c r="DK421" s="229"/>
      <c r="DL421" s="229"/>
      <c r="DM421" s="229"/>
      <c r="DN421" s="229"/>
      <c r="DO421" s="229"/>
      <c r="DP421" s="229"/>
      <c r="DQ421" s="229"/>
      <c r="DR421" s="229"/>
      <c r="DS421" s="229"/>
      <c r="DT421" s="229"/>
      <c r="DU421" s="229"/>
      <c r="DV421" s="229"/>
      <c r="DW421" s="229"/>
      <c r="DX421" s="229"/>
      <c r="DY421" s="229"/>
      <c r="DZ421" s="229"/>
      <c r="EA421" s="229"/>
      <c r="EB421" s="229"/>
      <c r="EC421" s="229"/>
      <c r="ED421" s="229"/>
      <c r="EE421" s="229"/>
      <c r="EF421" s="229"/>
      <c r="EG421" s="229"/>
      <c r="EH421" s="229"/>
      <c r="EI421" s="229"/>
      <c r="EJ421" s="229"/>
      <c r="EK421" s="229"/>
      <c r="EL421" s="229"/>
      <c r="EM421" s="229"/>
      <c r="EN421" s="229"/>
      <c r="EO421" s="229"/>
      <c r="EP421" s="229"/>
      <c r="EQ421" s="229"/>
      <c r="ER421" s="229"/>
      <c r="ES421" s="229"/>
      <c r="ET421" s="229"/>
      <c r="EU421" s="229"/>
      <c r="EV421" s="229"/>
      <c r="EW421" s="229"/>
      <c r="EX421" s="229"/>
      <c r="EY421" s="229"/>
      <c r="EZ421" s="229"/>
      <c r="FA421" s="229"/>
      <c r="FB421" s="229"/>
      <c r="FC421" s="229"/>
      <c r="FD421" s="229"/>
      <c r="FE421" s="229"/>
      <c r="FF421" s="229"/>
      <c r="FG421" s="229"/>
      <c r="FH421" s="229"/>
      <c r="FI421" s="229"/>
      <c r="FJ421" s="229"/>
      <c r="FK421" s="229"/>
      <c r="FL421" s="229"/>
      <c r="FM421" s="229"/>
      <c r="FN421" s="229"/>
      <c r="FO421" s="229"/>
      <c r="FP421" s="229"/>
      <c r="FQ421" s="229"/>
      <c r="FR421" s="229"/>
      <c r="FS421" s="229"/>
      <c r="FT421" s="229"/>
      <c r="FU421" s="229"/>
      <c r="FV421" s="229"/>
      <c r="FW421" s="229"/>
      <c r="FX421" s="229"/>
      <c r="FY421" s="229"/>
      <c r="FZ421" s="229"/>
      <c r="GA421" s="229"/>
      <c r="GB421" s="229"/>
      <c r="GC421" s="229"/>
      <c r="GD421" s="229"/>
      <c r="GE421" s="229"/>
      <c r="GF421" s="229"/>
      <c r="GG421" s="229"/>
      <c r="GH421" s="229"/>
      <c r="GI421" s="229"/>
      <c r="GJ421" s="229"/>
      <c r="GK421" s="229"/>
      <c r="GL421" s="229"/>
      <c r="GM421" s="229"/>
      <c r="GN421" s="229"/>
      <c r="GO421" s="229"/>
      <c r="GP421" s="229"/>
      <c r="GQ421" s="229"/>
      <c r="GR421" s="229"/>
      <c r="GS421" s="229"/>
      <c r="GT421" s="229"/>
      <c r="GU421" s="229"/>
      <c r="GV421" s="229"/>
      <c r="GW421" s="229"/>
      <c r="GX421" s="229"/>
      <c r="GY421" s="229"/>
      <c r="GZ421" s="229"/>
      <c r="HA421" s="229"/>
      <c r="HB421" s="229"/>
      <c r="HC421" s="229"/>
      <c r="HD421" s="229"/>
      <c r="HE421" s="229"/>
      <c r="HF421" s="229"/>
      <c r="HG421" s="229"/>
      <c r="HH421" s="229"/>
      <c r="HI421" s="229"/>
      <c r="HJ421" s="229"/>
      <c r="HK421" s="229"/>
      <c r="HL421" s="229"/>
      <c r="HM421" s="229"/>
      <c r="HN421" s="229"/>
      <c r="HO421" s="229"/>
      <c r="HP421" s="229"/>
      <c r="HQ421" s="229"/>
      <c r="HR421" s="229"/>
      <c r="HS421" s="229"/>
      <c r="HT421" s="229"/>
      <c r="HU421" s="229"/>
      <c r="HV421" s="229"/>
      <c r="HW421" s="229"/>
      <c r="HX421" s="229"/>
      <c r="HY421" s="229"/>
      <c r="HZ421" s="229"/>
      <c r="IA421" s="229"/>
      <c r="IB421" s="229"/>
      <c r="IC421" s="229"/>
      <c r="ID421" s="229"/>
      <c r="IE421" s="229"/>
      <c r="IF421" s="229"/>
      <c r="IG421" s="229"/>
      <c r="IH421" s="229"/>
      <c r="II421" s="229"/>
      <c r="IJ421" s="229"/>
      <c r="IK421" s="229"/>
      <c r="IL421" s="229"/>
      <c r="IM421" s="229"/>
      <c r="IN421" s="229"/>
      <c r="IO421" s="229"/>
      <c r="IP421" s="229"/>
      <c r="IQ421" s="229"/>
      <c r="IR421" s="229"/>
      <c r="IS421" s="229"/>
      <c r="IT421" s="229"/>
      <c r="IU421" s="229"/>
      <c r="IV421" s="229"/>
    </row>
    <row r="422" spans="1:256" ht="15.75" x14ac:dyDescent="0.25">
      <c r="B422" s="301"/>
      <c r="C422" s="235"/>
      <c r="E422" s="352"/>
      <c r="F422" s="352"/>
      <c r="G422" s="352"/>
      <c r="H422" s="231"/>
    </row>
    <row r="424" spans="1:256" ht="15.75" x14ac:dyDescent="0.25">
      <c r="E424" s="352"/>
      <c r="F424" s="352"/>
      <c r="G424" s="352"/>
    </row>
  </sheetData>
  <mergeCells count="39">
    <mergeCell ref="A398:H398"/>
    <mergeCell ref="E422:G422"/>
    <mergeCell ref="E424:G424"/>
    <mergeCell ref="B336:H336"/>
    <mergeCell ref="B348:D348"/>
    <mergeCell ref="B368:H368"/>
    <mergeCell ref="B371:H371"/>
    <mergeCell ref="A396:H396"/>
    <mergeCell ref="A397:H397"/>
    <mergeCell ref="B332:H332"/>
    <mergeCell ref="A206:H206"/>
    <mergeCell ref="A210:H210"/>
    <mergeCell ref="A213:H213"/>
    <mergeCell ref="A256:H256"/>
    <mergeCell ref="A269:H269"/>
    <mergeCell ref="A270:H270"/>
    <mergeCell ref="A272:H272"/>
    <mergeCell ref="A273:H273"/>
    <mergeCell ref="A281:H281"/>
    <mergeCell ref="A309:H309"/>
    <mergeCell ref="B325:H325"/>
    <mergeCell ref="A196:H196"/>
    <mergeCell ref="A116:H116"/>
    <mergeCell ref="A117:H117"/>
    <mergeCell ref="A134:H134"/>
    <mergeCell ref="A135:H135"/>
    <mergeCell ref="A160:H160"/>
    <mergeCell ref="A174:H174"/>
    <mergeCell ref="A177:H177"/>
    <mergeCell ref="A192:H192"/>
    <mergeCell ref="B193:C193"/>
    <mergeCell ref="B194:C194"/>
    <mergeCell ref="A195:H195"/>
    <mergeCell ref="A13:H13"/>
    <mergeCell ref="G1:H1"/>
    <mergeCell ref="G2:H2"/>
    <mergeCell ref="G3:H3"/>
    <mergeCell ref="A8:H8"/>
    <mergeCell ref="A9:H9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90" orientation="landscape" r:id="rId1"/>
  <headerFooter alignWithMargins="0">
    <oddFooter>&amp;C&amp;P</oddFooter>
  </headerFooter>
  <rowBreaks count="8" manualBreakCount="8">
    <brk id="172" max="16383" man="1"/>
    <brk id="191" max="16383" man="1"/>
    <brk id="212" max="16383" man="1"/>
    <brk id="280" max="16383" man="1"/>
    <brk id="324" max="16383" man="1"/>
    <brk id="343" max="16383" man="1"/>
    <brk id="359" max="16383" man="1"/>
    <brk id="39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954D-87C1-4070-B087-FD97EE40D715}">
  <dimension ref="A1:G18"/>
  <sheetViews>
    <sheetView topLeftCell="A7" workbookViewId="0">
      <selection activeCell="D16" sqref="D16"/>
    </sheetView>
  </sheetViews>
  <sheetFormatPr defaultColWidth="9.140625" defaultRowHeight="18.75" x14ac:dyDescent="0.3"/>
  <cols>
    <col min="1" max="1" width="16.140625" style="85" customWidth="1"/>
    <col min="2" max="3" width="12.85546875" style="85" bestFit="1" customWidth="1"/>
    <col min="4" max="4" width="23.7109375" style="85" customWidth="1"/>
    <col min="5" max="5" width="12.7109375" style="85" bestFit="1" customWidth="1"/>
    <col min="6" max="6" width="13" style="85" customWidth="1"/>
    <col min="7" max="7" width="12.42578125" style="85" customWidth="1"/>
    <col min="8" max="16384" width="9.140625" style="85"/>
  </cols>
  <sheetData>
    <row r="1" spans="1:7" ht="20.25" thickTop="1" thickBot="1" x14ac:dyDescent="0.35">
      <c r="A1" s="153">
        <v>80203</v>
      </c>
      <c r="B1" s="154">
        <v>12.31</v>
      </c>
      <c r="C1" s="155">
        <v>987298.93</v>
      </c>
      <c r="D1" s="163">
        <f>A1*B1</f>
        <v>987298.93</v>
      </c>
      <c r="E1" s="163">
        <f>D1-C1</f>
        <v>0</v>
      </c>
      <c r="F1" s="148"/>
      <c r="G1" s="149"/>
    </row>
    <row r="2" spans="1:7" ht="19.5" thickBot="1" x14ac:dyDescent="0.35">
      <c r="A2" s="156">
        <v>12856</v>
      </c>
      <c r="B2" s="157">
        <v>12.22</v>
      </c>
      <c r="C2" s="158">
        <v>157100.32</v>
      </c>
      <c r="D2" s="163">
        <f t="shared" ref="D2:D17" si="0">A2*B2</f>
        <v>157100.32</v>
      </c>
      <c r="E2" s="163">
        <f t="shared" ref="E2:E17" si="1">D2-C2</f>
        <v>0</v>
      </c>
      <c r="F2" s="150"/>
      <c r="G2" s="150"/>
    </row>
    <row r="3" spans="1:7" ht="19.5" thickBot="1" x14ac:dyDescent="0.35">
      <c r="A3" s="156">
        <v>103724</v>
      </c>
      <c r="B3" s="157">
        <v>52.84</v>
      </c>
      <c r="C3" s="158">
        <v>5480776.1600000001</v>
      </c>
      <c r="D3" s="163">
        <f t="shared" si="0"/>
        <v>5480776.1600000001</v>
      </c>
      <c r="E3" s="163">
        <f t="shared" si="1"/>
        <v>0</v>
      </c>
      <c r="F3" s="150"/>
      <c r="G3" s="150"/>
    </row>
    <row r="4" spans="1:7" ht="19.5" thickBot="1" x14ac:dyDescent="0.35">
      <c r="A4" s="156">
        <v>3192</v>
      </c>
      <c r="B4" s="157">
        <v>7.21</v>
      </c>
      <c r="C4" s="158">
        <v>23014.32</v>
      </c>
      <c r="D4" s="163">
        <f t="shared" si="0"/>
        <v>23014.32</v>
      </c>
      <c r="E4" s="163">
        <f t="shared" si="1"/>
        <v>0</v>
      </c>
      <c r="F4" s="150"/>
      <c r="G4" s="150"/>
    </row>
    <row r="5" spans="1:7" ht="19.5" thickBot="1" x14ac:dyDescent="0.35">
      <c r="A5" s="156">
        <v>3816</v>
      </c>
      <c r="B5" s="157">
        <v>4.12</v>
      </c>
      <c r="C5" s="158">
        <v>15721.92</v>
      </c>
      <c r="D5" s="163">
        <f t="shared" si="0"/>
        <v>15721.92</v>
      </c>
      <c r="E5" s="163">
        <f t="shared" si="1"/>
        <v>0</v>
      </c>
      <c r="F5" s="150"/>
      <c r="G5" s="150"/>
    </row>
    <row r="6" spans="1:7" ht="19.5" thickBot="1" x14ac:dyDescent="0.35">
      <c r="A6" s="159">
        <v>76</v>
      </c>
      <c r="B6" s="157">
        <v>183.81</v>
      </c>
      <c r="C6" s="158">
        <v>13969.56</v>
      </c>
      <c r="D6" s="163">
        <f t="shared" si="0"/>
        <v>13969.56</v>
      </c>
      <c r="E6" s="163">
        <f t="shared" si="1"/>
        <v>0</v>
      </c>
      <c r="F6" s="150"/>
      <c r="G6" s="150"/>
    </row>
    <row r="7" spans="1:7" ht="19.5" thickBot="1" x14ac:dyDescent="0.35">
      <c r="A7" s="156">
        <v>2400</v>
      </c>
      <c r="B7" s="157">
        <v>89.99</v>
      </c>
      <c r="C7" s="158">
        <v>215976</v>
      </c>
      <c r="D7" s="163">
        <f t="shared" si="0"/>
        <v>215976</v>
      </c>
      <c r="E7" s="163">
        <f t="shared" si="1"/>
        <v>0</v>
      </c>
      <c r="F7" s="150"/>
      <c r="G7" s="151"/>
    </row>
    <row r="8" spans="1:7" ht="19.5" thickBot="1" x14ac:dyDescent="0.35">
      <c r="A8" s="156">
        <v>2786</v>
      </c>
      <c r="B8" s="157">
        <v>45.12</v>
      </c>
      <c r="C8" s="158">
        <v>125704.32000000001</v>
      </c>
      <c r="D8" s="163">
        <f t="shared" si="0"/>
        <v>125704.31999999999</v>
      </c>
      <c r="E8" s="163">
        <f t="shared" si="1"/>
        <v>0</v>
      </c>
      <c r="F8" s="152"/>
      <c r="G8" s="152"/>
    </row>
    <row r="9" spans="1:7" ht="19.5" thickBot="1" x14ac:dyDescent="0.35">
      <c r="A9" s="156">
        <v>102094</v>
      </c>
      <c r="B9" s="157">
        <v>52.84</v>
      </c>
      <c r="C9" s="158">
        <v>5394646.96</v>
      </c>
      <c r="D9" s="163">
        <f t="shared" si="0"/>
        <v>5394646.96</v>
      </c>
      <c r="E9" s="163">
        <f t="shared" si="1"/>
        <v>0</v>
      </c>
      <c r="F9" s="150"/>
      <c r="G9" s="150"/>
    </row>
    <row r="10" spans="1:7" ht="19.5" thickBot="1" x14ac:dyDescent="0.35">
      <c r="A10" s="156">
        <v>22500</v>
      </c>
      <c r="B10" s="157">
        <v>53.19</v>
      </c>
      <c r="C10" s="158">
        <v>1196775</v>
      </c>
      <c r="D10" s="163">
        <f t="shared" si="0"/>
        <v>1196775</v>
      </c>
      <c r="E10" s="163">
        <f t="shared" si="1"/>
        <v>0</v>
      </c>
      <c r="F10" s="150"/>
      <c r="G10" s="150"/>
    </row>
    <row r="11" spans="1:7" ht="19.5" thickBot="1" x14ac:dyDescent="0.35">
      <c r="A11" s="156">
        <v>6116</v>
      </c>
      <c r="B11" s="157">
        <v>44.1</v>
      </c>
      <c r="C11" s="158">
        <v>269715.59999999998</v>
      </c>
      <c r="D11" s="163">
        <f t="shared" si="0"/>
        <v>269715.60000000003</v>
      </c>
      <c r="E11" s="163">
        <f t="shared" si="1"/>
        <v>0</v>
      </c>
      <c r="F11" s="150"/>
      <c r="G11" s="150"/>
    </row>
    <row r="12" spans="1:7" ht="19.5" thickBot="1" x14ac:dyDescent="0.35">
      <c r="A12" s="156">
        <v>2600</v>
      </c>
      <c r="B12" s="157">
        <v>110.54</v>
      </c>
      <c r="C12" s="158">
        <v>287404</v>
      </c>
      <c r="D12" s="163">
        <f t="shared" si="0"/>
        <v>287404</v>
      </c>
      <c r="E12" s="163">
        <f t="shared" si="1"/>
        <v>0</v>
      </c>
      <c r="F12" s="150"/>
      <c r="G12" s="150"/>
    </row>
    <row r="13" spans="1:7" ht="19.5" thickBot="1" x14ac:dyDescent="0.35">
      <c r="A13" s="156">
        <v>21264</v>
      </c>
      <c r="B13" s="157">
        <v>135.07</v>
      </c>
      <c r="C13" s="158">
        <v>2872128.48</v>
      </c>
      <c r="D13" s="163">
        <f t="shared" si="0"/>
        <v>2872128.48</v>
      </c>
      <c r="E13" s="163">
        <f t="shared" si="1"/>
        <v>0</v>
      </c>
    </row>
    <row r="14" spans="1:7" ht="19.5" thickBot="1" x14ac:dyDescent="0.35">
      <c r="A14" s="156">
        <v>6316</v>
      </c>
      <c r="B14" s="157">
        <v>113.7</v>
      </c>
      <c r="C14" s="158">
        <v>718129.2</v>
      </c>
      <c r="D14" s="163">
        <f t="shared" si="0"/>
        <v>718129.20000000007</v>
      </c>
      <c r="E14" s="163">
        <f t="shared" si="1"/>
        <v>0</v>
      </c>
    </row>
    <row r="15" spans="1:7" ht="19.5" thickBot="1" x14ac:dyDescent="0.35">
      <c r="A15" s="156">
        <v>2748</v>
      </c>
      <c r="B15" s="157">
        <v>123.09</v>
      </c>
      <c r="C15" s="158">
        <v>338251.32</v>
      </c>
      <c r="D15" s="163">
        <f t="shared" si="0"/>
        <v>338251.32</v>
      </c>
      <c r="E15" s="163">
        <f t="shared" si="1"/>
        <v>0</v>
      </c>
    </row>
    <row r="16" spans="1:7" ht="19.5" thickBot="1" x14ac:dyDescent="0.35">
      <c r="A16" s="159">
        <v>928</v>
      </c>
      <c r="B16" s="157">
        <v>413.15</v>
      </c>
      <c r="C16" s="158">
        <v>383403.2</v>
      </c>
      <c r="D16" s="163">
        <f t="shared" si="0"/>
        <v>383403.19999999995</v>
      </c>
      <c r="E16" s="163">
        <f t="shared" si="1"/>
        <v>0</v>
      </c>
    </row>
    <row r="17" spans="1:5" ht="19.5" thickBot="1" x14ac:dyDescent="0.35">
      <c r="A17" s="160">
        <v>840</v>
      </c>
      <c r="B17" s="161">
        <v>100.36</v>
      </c>
      <c r="C17" s="162">
        <v>84302.399999999994</v>
      </c>
      <c r="D17" s="163">
        <f t="shared" si="0"/>
        <v>84302.399999999994</v>
      </c>
      <c r="E17" s="163">
        <f t="shared" si="1"/>
        <v>0</v>
      </c>
    </row>
    <row r="18" spans="1:5" ht="19.5" thickTop="1" x14ac:dyDescent="0.3">
      <c r="A18" s="150"/>
      <c r="B18" s="150"/>
      <c r="C18" s="150"/>
      <c r="D18" s="150">
        <f>SUM(D1:D17)</f>
        <v>18564317.689999998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F146-B7B4-43BA-B408-D9390BFEAD2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13.12-R19</vt:lpstr>
      <vt:lpstr>Foaie1</vt:lpstr>
      <vt:lpstr>Foaie2</vt:lpstr>
      <vt:lpstr>'13.12-R19'!Imprimare_titluri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Camelia.Iordache</dc:creator>
  <cp:lastModifiedBy>Lucian.Nita</cp:lastModifiedBy>
  <cp:lastPrinted>2022-12-29T10:34:04Z</cp:lastPrinted>
  <dcterms:created xsi:type="dcterms:W3CDTF">2015-06-05T18:17:20Z</dcterms:created>
  <dcterms:modified xsi:type="dcterms:W3CDTF">2023-01-20T07:59:31Z</dcterms:modified>
</cp:coreProperties>
</file>