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430"/>
  <workbookPr checkCompatibility="1" defaultThemeVersion="166925"/>
  <mc:AlternateContent xmlns:mc="http://schemas.openxmlformats.org/markup-compatibility/2006">
    <mc:Choice Requires="x15">
      <x15ac:absPath xmlns:x15ac="http://schemas.microsoft.com/office/spreadsheetml/2010/11/ac" url="F:\AFISARE SITE NOU\2020\Sir dr salariale\Sit dr sal ian 2020\"/>
    </mc:Choice>
  </mc:AlternateContent>
  <xr:revisionPtr revIDLastSave="0" documentId="8_{B0FC89EB-AB7E-453C-A602-FDD788589118}" xr6:coauthVersionLast="45" xr6:coauthVersionMax="45" xr10:uidLastSave="{00000000-0000-0000-0000-000000000000}"/>
  <bookViews>
    <workbookView xWindow="-120" yWindow="-120" windowWidth="20730" windowHeight="11160"/>
  </bookViews>
  <sheets>
    <sheet name="_ANEXA_HCL_SALARII_2020" sheetId="1" r:id="rId1"/>
    <sheet name="SALARII_LA_30_06_2017" sheetId="2" state="hidden" r:id="rId2"/>
  </sheets>
  <definedNames>
    <definedName name="_Hlk488056342" localSheetId="0">!#REF!</definedName>
    <definedName name="_Hlk488056342">!#REF!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116" i="2" l="1"/>
  <c r="I116" i="2"/>
  <c r="H116" i="2"/>
  <c r="K115" i="2"/>
  <c r="I115" i="2"/>
  <c r="H115" i="2"/>
  <c r="G115" i="2"/>
  <c r="F115" i="2"/>
  <c r="E115" i="2" s="1"/>
  <c r="K114" i="2"/>
  <c r="I114" i="2"/>
  <c r="H114" i="2"/>
  <c r="G114" i="2" s="1"/>
  <c r="F114" i="2" s="1"/>
  <c r="E114" i="2" s="1"/>
  <c r="K109" i="2"/>
  <c r="K102" i="2"/>
  <c r="I102" i="2"/>
  <c r="H102" i="2"/>
  <c r="G102" i="2"/>
  <c r="F102" i="2" s="1"/>
  <c r="E102" i="2" s="1"/>
  <c r="K101" i="2"/>
  <c r="I101" i="2"/>
  <c r="H101" i="2" s="1"/>
  <c r="G101" i="2" s="1"/>
  <c r="F101" i="2" s="1"/>
  <c r="E101" i="2"/>
  <c r="K100" i="2"/>
  <c r="I100" i="2"/>
  <c r="H100" i="2"/>
  <c r="G100" i="2"/>
  <c r="F100" i="2" s="1"/>
  <c r="E100" i="2" s="1"/>
  <c r="K99" i="2"/>
  <c r="I99" i="2"/>
  <c r="H99" i="2" s="1"/>
  <c r="G99" i="2" s="1"/>
  <c r="F99" i="2" s="1"/>
  <c r="E99" i="2"/>
  <c r="K98" i="2"/>
  <c r="I98" i="2"/>
  <c r="H98" i="2"/>
  <c r="G98" i="2"/>
  <c r="F98" i="2" s="1"/>
  <c r="E98" i="2" s="1"/>
  <c r="K97" i="2"/>
  <c r="I97" i="2"/>
  <c r="H97" i="2" s="1"/>
  <c r="G97" i="2" s="1"/>
  <c r="F97" i="2" s="1"/>
  <c r="E97" i="2" s="1"/>
  <c r="K96" i="2"/>
  <c r="I96" i="2"/>
  <c r="H96" i="2"/>
  <c r="G96" i="2"/>
  <c r="F96" i="2" s="1"/>
  <c r="E96" i="2" s="1"/>
  <c r="K91" i="2"/>
  <c r="K84" i="2"/>
  <c r="I84" i="2"/>
  <c r="H84" i="2"/>
  <c r="G84" i="2"/>
  <c r="F84" i="2"/>
  <c r="E84" i="2" s="1"/>
  <c r="K83" i="2"/>
  <c r="I83" i="2"/>
  <c r="H83" i="2"/>
  <c r="G83" i="2" s="1"/>
  <c r="F83" i="2" s="1"/>
  <c r="E83" i="2" s="1"/>
  <c r="K82" i="2"/>
  <c r="I82" i="2"/>
  <c r="H82" i="2"/>
  <c r="G82" i="2"/>
  <c r="F82" i="2"/>
  <c r="E82" i="2" s="1"/>
  <c r="K81" i="2"/>
  <c r="I81" i="2"/>
  <c r="H81" i="2"/>
  <c r="G81" i="2" s="1"/>
  <c r="F81" i="2" s="1"/>
  <c r="E81" i="2" s="1"/>
  <c r="K80" i="2"/>
  <c r="I80" i="2"/>
  <c r="H80" i="2"/>
  <c r="G80" i="2"/>
  <c r="F80" i="2"/>
  <c r="E80" i="2" s="1"/>
  <c r="K75" i="2"/>
  <c r="K64" i="2"/>
  <c r="I64" i="2"/>
  <c r="H64" i="2" s="1"/>
  <c r="G64" i="2" s="1"/>
  <c r="F64" i="2" s="1"/>
  <c r="E64" i="2"/>
  <c r="K63" i="2"/>
  <c r="I63" i="2"/>
  <c r="H63" i="2"/>
  <c r="G63" i="2"/>
  <c r="F63" i="2" s="1"/>
  <c r="E63" i="2" s="1"/>
  <c r="K62" i="2"/>
  <c r="I62" i="2"/>
  <c r="H62" i="2" s="1"/>
  <c r="G62" i="2" s="1"/>
  <c r="F62" i="2" s="1"/>
  <c r="E62" i="2"/>
  <c r="K61" i="2"/>
  <c r="I61" i="2"/>
  <c r="H61" i="2"/>
  <c r="G61" i="2"/>
  <c r="F61" i="2" s="1"/>
  <c r="E61" i="2" s="1"/>
  <c r="K60" i="2"/>
  <c r="I60" i="2"/>
  <c r="H60" i="2" s="1"/>
  <c r="G60" i="2" s="1"/>
  <c r="F60" i="2" s="1"/>
  <c r="E60" i="2" s="1"/>
  <c r="K59" i="2"/>
  <c r="I59" i="2"/>
  <c r="H59" i="2"/>
  <c r="G59" i="2"/>
  <c r="F59" i="2" s="1"/>
  <c r="E59" i="2" s="1"/>
  <c r="K58" i="2"/>
  <c r="I58" i="2"/>
  <c r="H58" i="2" s="1"/>
  <c r="G58" i="2" s="1"/>
  <c r="F58" i="2" s="1"/>
  <c r="E58" i="2"/>
  <c r="K57" i="2"/>
  <c r="I57" i="2"/>
  <c r="H57" i="2"/>
  <c r="G57" i="2"/>
  <c r="F57" i="2" s="1"/>
  <c r="E57" i="2" s="1"/>
  <c r="K56" i="2"/>
  <c r="I56" i="2"/>
  <c r="H56" i="2" s="1"/>
  <c r="G56" i="2" s="1"/>
  <c r="F56" i="2" s="1"/>
  <c r="E56" i="2"/>
  <c r="K46" i="2"/>
  <c r="I46" i="2"/>
  <c r="H46" i="2"/>
  <c r="G46" i="2"/>
  <c r="F46" i="2" s="1"/>
  <c r="E46" i="2" s="1"/>
  <c r="K45" i="2"/>
  <c r="I45" i="2"/>
  <c r="H45" i="2" s="1"/>
  <c r="G45" i="2" s="1"/>
  <c r="F45" i="2" s="1"/>
  <c r="E45" i="2"/>
  <c r="K44" i="2"/>
  <c r="I44" i="2"/>
  <c r="H44" i="2"/>
  <c r="G44" i="2"/>
  <c r="F44" i="2" s="1"/>
  <c r="E44" i="2" s="1"/>
  <c r="K43" i="2"/>
  <c r="I43" i="2"/>
  <c r="H43" i="2" s="1"/>
  <c r="G43" i="2" s="1"/>
  <c r="F43" i="2" s="1"/>
  <c r="E43" i="2" s="1"/>
  <c r="K42" i="2"/>
  <c r="I42" i="2"/>
  <c r="H42" i="2"/>
  <c r="G42" i="2"/>
  <c r="F42" i="2" s="1"/>
  <c r="E42" i="2" s="1"/>
  <c r="K31" i="2"/>
  <c r="I31" i="2"/>
  <c r="H31" i="2" s="1"/>
  <c r="G31" i="2" s="1"/>
  <c r="F31" i="2" s="1"/>
  <c r="E31" i="2"/>
  <c r="K30" i="2"/>
  <c r="I30" i="2"/>
  <c r="H30" i="2"/>
  <c r="G30" i="2"/>
  <c r="F30" i="2" s="1"/>
  <c r="E30" i="2" s="1"/>
  <c r="K29" i="2"/>
  <c r="I29" i="2"/>
  <c r="H29" i="2" s="1"/>
  <c r="G29" i="2" s="1"/>
  <c r="F29" i="2" s="1"/>
  <c r="E29" i="2"/>
  <c r="K28" i="2"/>
  <c r="I28" i="2"/>
  <c r="H28" i="2"/>
  <c r="G28" i="2"/>
  <c r="F28" i="2" s="1"/>
  <c r="E28" i="2" s="1"/>
  <c r="K27" i="2"/>
  <c r="I27" i="2"/>
  <c r="H27" i="2" s="1"/>
  <c r="G27" i="2" s="1"/>
  <c r="F27" i="2"/>
  <c r="E27" i="2"/>
  <c r="K26" i="2"/>
  <c r="I26" i="2"/>
  <c r="H26" i="2"/>
  <c r="G26" i="2"/>
  <c r="F26" i="2" s="1"/>
  <c r="E26" i="2" s="1"/>
  <c r="K25" i="2"/>
  <c r="I25" i="2"/>
  <c r="H25" i="2" s="1"/>
  <c r="G25" i="2" s="1"/>
  <c r="F25" i="2"/>
  <c r="E25" i="2"/>
  <c r="K24" i="2"/>
  <c r="I24" i="2"/>
  <c r="H24" i="2"/>
  <c r="G24" i="2"/>
  <c r="F24" i="2" s="1"/>
  <c r="E24" i="2" s="1"/>
  <c r="K23" i="2"/>
  <c r="I23" i="2"/>
  <c r="H23" i="2" s="1"/>
  <c r="G23" i="2" s="1"/>
  <c r="F23" i="2"/>
  <c r="E23" i="2"/>
  <c r="K17" i="2"/>
  <c r="K16" i="2"/>
  <c r="K15" i="2"/>
  <c r="K14" i="2"/>
  <c r="K13" i="2"/>
  <c r="G124" i="1"/>
  <c r="G110" i="1"/>
  <c r="G90" i="1"/>
</calcChain>
</file>

<file path=xl/sharedStrings.xml><?xml version="1.0" encoding="utf-8"?>
<sst xmlns="http://schemas.openxmlformats.org/spreadsheetml/2006/main" count="604" uniqueCount="106">
  <si>
    <t>JUDEȚUL SUCEAVA</t>
  </si>
  <si>
    <t xml:space="preserve">Anexa </t>
  </si>
  <si>
    <t>MUNICIPIUL CÂMPULUNG MOLDOVENESC</t>
  </si>
  <si>
    <t>la H.C.L. nr...../25.01.2018</t>
  </si>
  <si>
    <t>la H.C.L.nr........./28.01.2020</t>
  </si>
  <si>
    <t>CONSILIUL LOCAL</t>
  </si>
  <si>
    <t>Grila cu indemnizațiile și salariile de bază lunare și coeficienții de ierarhizare a funcțiilor de demnitate publică, publice și contractuale din
aparatul de specialitate al primarului municipiului Câmpulung Moldovenesc și unitățile subordonate                                                                                               Consiliului Local al  municipiului Câmpulung Moldovenesc</t>
  </si>
  <si>
    <t xml:space="preserve"> I. Aparatul de specialitate al primarului municipiului Câmpulung Moldovenesc</t>
  </si>
  <si>
    <t xml:space="preserve">A. Funcții de demnitate publică </t>
  </si>
  <si>
    <t>în lei</t>
  </si>
  <si>
    <t>Nr.</t>
  </si>
  <si>
    <t xml:space="preserve">Funcția </t>
  </si>
  <si>
    <t xml:space="preserve">          Indemnizație lunară stabilită conform prevederilor art.13 din Legea-cadru nr. 153/2017</t>
  </si>
  <si>
    <t>coeficient</t>
  </si>
  <si>
    <t>crt</t>
  </si>
  <si>
    <t>Primar municipiu</t>
  </si>
  <si>
    <t>Viceprimar municipiu</t>
  </si>
  <si>
    <t>B. Funcții publice de conducere</t>
  </si>
  <si>
    <t>Grad</t>
  </si>
  <si>
    <t xml:space="preserve">Nivel </t>
  </si>
  <si>
    <t xml:space="preserve">                        Salariu de bază </t>
  </si>
  <si>
    <t>studii</t>
  </si>
  <si>
    <t>Secretar municipiu</t>
  </si>
  <si>
    <t>II</t>
  </si>
  <si>
    <t>S</t>
  </si>
  <si>
    <t>Arhitect șef</t>
  </si>
  <si>
    <t>Director executiv</t>
  </si>
  <si>
    <t>Director executiv  adj.</t>
  </si>
  <si>
    <t>Șef serviciu</t>
  </si>
  <si>
    <t>C. Funcții publice de execuție</t>
  </si>
  <si>
    <t>Salariul de bază aferent gradației de vechime/coeficient</t>
  </si>
  <si>
    <t>Profesional</t>
  </si>
  <si>
    <t>coeficinet</t>
  </si>
  <si>
    <t xml:space="preserve">coeficient </t>
  </si>
  <si>
    <t>Auditor</t>
  </si>
  <si>
    <t>Superior</t>
  </si>
  <si>
    <t>Principal</t>
  </si>
  <si>
    <t>Asistent</t>
  </si>
  <si>
    <t>Consilier, Consilier juridic, Inspector</t>
  </si>
  <si>
    <t>Debutant</t>
  </si>
  <si>
    <t>Referent de specialitate</t>
  </si>
  <si>
    <t>SSD</t>
  </si>
  <si>
    <t xml:space="preserve">Referent </t>
  </si>
  <si>
    <t>M</t>
  </si>
  <si>
    <t>D. Funcții publice de execuție specifice</t>
  </si>
  <si>
    <t>Polițist local consilier, inspector</t>
  </si>
  <si>
    <t>Polițist local referent</t>
  </si>
  <si>
    <t>E. Funcții pentru personalul contractual de execuție</t>
  </si>
  <si>
    <t>/Treapta</t>
  </si>
  <si>
    <t xml:space="preserve">Consilier, Inspector de specialitate </t>
  </si>
  <si>
    <t>IA</t>
  </si>
  <si>
    <t>I</t>
  </si>
  <si>
    <t xml:space="preserve">debutant </t>
  </si>
  <si>
    <t>Referent , arhivar</t>
  </si>
  <si>
    <t xml:space="preserve">Casier </t>
  </si>
  <si>
    <t>Administrator</t>
  </si>
  <si>
    <t xml:space="preserve">Șofer </t>
  </si>
  <si>
    <t xml:space="preserve">Muncitor calificat </t>
  </si>
  <si>
    <t>Îngrijitor</t>
  </si>
  <si>
    <t>Muncitor necalificat</t>
  </si>
  <si>
    <t>G</t>
  </si>
  <si>
    <r>
      <t xml:space="preserve"> </t>
    </r>
    <r>
      <rPr>
        <sz val="11"/>
        <color rgb="FFC65911"/>
        <rFont val="Calibri"/>
        <family val="2"/>
      </rPr>
      <t xml:space="preserve"> </t>
    </r>
    <r>
      <rPr>
        <sz val="11"/>
        <color rgb="FF000000"/>
        <rFont val="Calibri"/>
        <family val="2"/>
      </rPr>
      <t>vor fi incluse în salariile  de bază lunare și  majorările/sporurile prevăzute de următoarele acte normative:                                                                                                                                                                                           10% pentru viza de CFP - art. 15 din Legea cadru nr. 153/2017;                                                                                                                                                                                                                                               12,5 % pentru personalul autorizat să facă operațiuni în registrul electoral - art. 26 alin. (5) și (6) din Legea nr. 208/2015;                                                                                                                                                                       6,2% pentru personalul Primăriei municipiului Câmpulung Moldovenesc care beneficiază de scutire de impozit pe venit din data de 31 decembrie 2018, potrivit prevederilorart. 38 alin (3) lit ."i" din Legea nr.153/2017  și prevederile art. 60, pct. 1 - 3 din Legea nr. 227/2015 privind Codul fiscal.</t>
    </r>
  </si>
  <si>
    <t>15 % pentru personalul primăriei municipiului Câmpulung Moldovenesc încadrat cu handicap grav sau accentuat potrivit prevederilor H. G. nr. 751/2018.</t>
  </si>
  <si>
    <t>II. Biblioteca Municipală Câmpulung Moldovenesc</t>
  </si>
  <si>
    <t>A. Funcții pentru personalul contractual de conducere</t>
  </si>
  <si>
    <t>Director</t>
  </si>
  <si>
    <t>B. Funcții pentru personalul contractual de execuție</t>
  </si>
  <si>
    <t>Economist</t>
  </si>
  <si>
    <t>Bibliotecar</t>
  </si>
  <si>
    <t>PL</t>
  </si>
  <si>
    <t>III. Muzeul "Arta Lemnului"  Câmpulung Moldovenesc</t>
  </si>
  <si>
    <t>Muzeograf</t>
  </si>
  <si>
    <t>Inspector specialitate</t>
  </si>
  <si>
    <t>Restaurator</t>
  </si>
  <si>
    <t>Supraveghetor</t>
  </si>
  <si>
    <t>IV. Clubul Sportiv Municipal "Rarăul" Câmpulung Moldovenesc</t>
  </si>
  <si>
    <t>Antrenor - 1/2 normă</t>
  </si>
  <si>
    <t>Primar,</t>
  </si>
  <si>
    <t>Compartiment resurse umane,</t>
  </si>
  <si>
    <t>Negură Mihăiță</t>
  </si>
  <si>
    <t>Florescu Iuliana Georgeta</t>
  </si>
  <si>
    <t xml:space="preserve">Botea Cătălina Mariana </t>
  </si>
  <si>
    <t>Președinte de ședință</t>
  </si>
  <si>
    <t>Secretar general,</t>
  </si>
  <si>
    <t>Anexa nr. 1</t>
  </si>
  <si>
    <t>la H.C.L. nr...../…...07.2017</t>
  </si>
  <si>
    <t>Grila cu salariile de baza și coeficienții de ierarhizare a funcțiilor publice și contractuale din
aparatul de specialitate al primarului municipiului Câmpulung Moldovenesc  și unitățile din subordinea Consiliului Local al  municipiului Câmpulung Moldovenesc</t>
  </si>
  <si>
    <t>I. Aparatul de specialitate al primarului municipiului Câmpulung Moldovenesc</t>
  </si>
  <si>
    <t>A. Funcții publice de conducere</t>
  </si>
  <si>
    <t xml:space="preserve">           Salariu de bază</t>
  </si>
  <si>
    <t>Coeficient</t>
  </si>
  <si>
    <t>Director executiv  adjunct</t>
  </si>
  <si>
    <t>B. Funcții publice de execuție</t>
  </si>
  <si>
    <t>Salariul de bază/gradația de vechime</t>
  </si>
  <si>
    <t>gradația 5</t>
  </si>
  <si>
    <t>C. Funcții publice de execuție specifice</t>
  </si>
  <si>
    <t>Polițist local, inspector</t>
  </si>
  <si>
    <t xml:space="preserve">Polițist local, referent </t>
  </si>
  <si>
    <t>D. Funcții pentru personalul contractual de execuție</t>
  </si>
  <si>
    <t xml:space="preserve">Consilier Inspector de specialitate </t>
  </si>
  <si>
    <t>Șef birou</t>
  </si>
  <si>
    <t>Inspector specialitate -                             1/2 normă</t>
  </si>
  <si>
    <t>PRIMAR,</t>
  </si>
  <si>
    <t xml:space="preserve">    Director executiv,</t>
  </si>
  <si>
    <t xml:space="preserve">     Florescu Iuliana Georgeta </t>
  </si>
  <si>
    <t xml:space="preserve">           Botea Cătălina Mariana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</si>
</sst>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0"/>
    <numFmt numFmtId="165" formatCode="0.000"/>
    <numFmt numFmtId="166" formatCode="#,##0.0000"/>
  </numFmts>
  <fonts count="11" x14ac:knownFonts="1"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b/>
      <sz val="7"/>
      <color rgb="FF000000"/>
      <name val="Calibri"/>
      <family val="2"/>
    </font>
    <font>
      <sz val="7"/>
      <color rgb="FF000000"/>
      <name val="Calibri"/>
      <family val="2"/>
    </font>
    <font>
      <sz val="11"/>
      <color rgb="FFC65911"/>
      <name val="Calibri"/>
      <family val="2"/>
    </font>
    <font>
      <b/>
      <sz val="13"/>
      <color rgb="FF000000"/>
      <name val="Calibri"/>
      <family val="2"/>
    </font>
    <font>
      <sz val="13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FF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D0CECE"/>
        <bgColor rgb="FFD0CECE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</fills>
  <borders count="71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482">
    <xf numFmtId="0" fontId="0" fillId="0" borderId="0" xfId="0"/>
    <xf numFmtId="1" fontId="0" fillId="0" borderId="0" xfId="0" applyNumberFormat="1"/>
    <xf numFmtId="165" fontId="0" fillId="0" borderId="0" xfId="0" applyNumberFormat="1"/>
    <xf numFmtId="164" fontId="0" fillId="0" borderId="0" xfId="0" applyNumberFormat="1"/>
    <xf numFmtId="2" fontId="0" fillId="0" borderId="0" xfId="0" applyNumberFormat="1"/>
    <xf numFmtId="0" fontId="0" fillId="0" borderId="0" xfId="0" applyFill="1"/>
    <xf numFmtId="0" fontId="1" fillId="0" borderId="0" xfId="0" applyFont="1"/>
    <xf numFmtId="0" fontId="1" fillId="0" borderId="0" xfId="0" applyFont="1" applyAlignment="1">
      <alignment horizontal="center"/>
    </xf>
    <xf numFmtId="165" fontId="1" fillId="0" borderId="0" xfId="0" applyNumberFormat="1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 vertical="center" wrapText="1"/>
    </xf>
    <xf numFmtId="1" fontId="1" fillId="0" borderId="0" xfId="0" applyNumberFormat="1" applyFont="1" applyAlignment="1">
      <alignment horizontal="center" vertical="center" wrapText="1"/>
    </xf>
    <xf numFmtId="165" fontId="1" fillId="0" borderId="0" xfId="0" applyNumberFormat="1" applyFont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 wrapText="1"/>
    </xf>
    <xf numFmtId="2" fontId="1" fillId="0" borderId="0" xfId="0" applyNumberFormat="1" applyFont="1" applyAlignment="1">
      <alignment horizontal="center" vertical="center" wrapText="1"/>
    </xf>
    <xf numFmtId="0" fontId="1" fillId="0" borderId="0" xfId="0" applyFont="1" applyFill="1"/>
    <xf numFmtId="1" fontId="0" fillId="0" borderId="0" xfId="0" applyNumberFormat="1" applyFill="1"/>
    <xf numFmtId="165" fontId="0" fillId="0" borderId="0" xfId="0" applyNumberFormat="1" applyFill="1"/>
    <xf numFmtId="164" fontId="0" fillId="0" borderId="0" xfId="0" applyNumberFormat="1" applyFill="1"/>
    <xf numFmtId="2" fontId="0" fillId="0" borderId="0" xfId="0" applyNumberFormat="1" applyFill="1"/>
    <xf numFmtId="0" fontId="1" fillId="2" borderId="1" xfId="0" applyFont="1" applyFill="1" applyBorder="1" applyAlignment="1">
      <alignment horizontal="center"/>
    </xf>
    <xf numFmtId="0" fontId="0" fillId="2" borderId="3" xfId="0" applyFill="1" applyBorder="1" applyAlignment="1">
      <alignment horizontal="center" vertical="center" wrapText="1"/>
    </xf>
    <xf numFmtId="165" fontId="2" fillId="2" borderId="1" xfId="0" applyNumberFormat="1" applyFont="1" applyFill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0" fillId="2" borderId="7" xfId="0" applyFill="1" applyBorder="1" applyAlignment="1">
      <alignment horizontal="center" vertical="center" wrapText="1"/>
    </xf>
    <xf numFmtId="165" fontId="1" fillId="2" borderId="5" xfId="0" applyNumberFormat="1" applyFont="1" applyFill="1" applyBorder="1" applyAlignment="1">
      <alignment horizontal="center" vertical="center" wrapText="1"/>
    </xf>
    <xf numFmtId="164" fontId="1" fillId="0" borderId="8" xfId="0" applyNumberFormat="1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left" vertical="center" wrapText="1"/>
    </xf>
    <xf numFmtId="0" fontId="0" fillId="0" borderId="0" xfId="0" applyAlignment="1">
      <alignment horizontal="center"/>
    </xf>
    <xf numFmtId="2" fontId="1" fillId="0" borderId="0" xfId="0" applyNumberFormat="1" applyFont="1"/>
    <xf numFmtId="0" fontId="1" fillId="0" borderId="11" xfId="0" applyFont="1" applyBorder="1"/>
    <xf numFmtId="164" fontId="1" fillId="0" borderId="8" xfId="0" applyNumberFormat="1" applyFont="1" applyBorder="1"/>
    <xf numFmtId="2" fontId="1" fillId="0" borderId="12" xfId="0" applyNumberFormat="1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0" xfId="0" applyBorder="1"/>
    <xf numFmtId="0" fontId="0" fillId="0" borderId="14" xfId="0" applyBorder="1" applyAlignment="1">
      <alignment horizontal="center"/>
    </xf>
    <xf numFmtId="0" fontId="0" fillId="0" borderId="14" xfId="0" applyBorder="1"/>
    <xf numFmtId="1" fontId="0" fillId="0" borderId="14" xfId="0" applyNumberFormat="1" applyBorder="1"/>
    <xf numFmtId="165" fontId="0" fillId="0" borderId="14" xfId="0" applyNumberFormat="1" applyBorder="1"/>
    <xf numFmtId="164" fontId="0" fillId="0" borderId="14" xfId="0" applyNumberFormat="1" applyBorder="1"/>
    <xf numFmtId="0" fontId="1" fillId="0" borderId="14" xfId="0" applyFont="1" applyBorder="1" applyAlignment="1">
      <alignment horizontal="center"/>
    </xf>
    <xf numFmtId="2" fontId="0" fillId="0" borderId="14" xfId="0" applyNumberFormat="1" applyBorder="1"/>
    <xf numFmtId="0" fontId="0" fillId="0" borderId="15" xfId="0" applyBorder="1"/>
    <xf numFmtId="164" fontId="1" fillId="0" borderId="16" xfId="0" applyNumberFormat="1" applyFont="1" applyBorder="1"/>
    <xf numFmtId="0" fontId="1" fillId="0" borderId="17" xfId="0" applyFont="1" applyFill="1" applyBorder="1"/>
    <xf numFmtId="0" fontId="1" fillId="0" borderId="3" xfId="0" applyFont="1" applyFill="1" applyBorder="1"/>
    <xf numFmtId="0" fontId="0" fillId="0" borderId="3" xfId="0" applyFill="1" applyBorder="1"/>
    <xf numFmtId="1" fontId="0" fillId="0" borderId="3" xfId="0" applyNumberFormat="1" applyFill="1" applyBorder="1"/>
    <xf numFmtId="165" fontId="0" fillId="0" borderId="3" xfId="0" applyNumberFormat="1" applyFill="1" applyBorder="1"/>
    <xf numFmtId="164" fontId="0" fillId="0" borderId="3" xfId="0" applyNumberFormat="1" applyFill="1" applyBorder="1"/>
    <xf numFmtId="2" fontId="0" fillId="0" borderId="3" xfId="0" applyNumberFormat="1" applyFill="1" applyBorder="1"/>
    <xf numFmtId="0" fontId="0" fillId="0" borderId="3" xfId="0" applyFill="1" applyBorder="1" applyAlignment="1">
      <alignment horizontal="center"/>
    </xf>
    <xf numFmtId="165" fontId="0" fillId="0" borderId="3" xfId="0" applyNumberFormat="1" applyFill="1" applyBorder="1" applyAlignment="1">
      <alignment horizontal="center"/>
    </xf>
    <xf numFmtId="9" fontId="1" fillId="0" borderId="4" xfId="0" applyNumberFormat="1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1" fontId="1" fillId="2" borderId="3" xfId="0" applyNumberFormat="1" applyFont="1" applyFill="1" applyBorder="1" applyAlignment="1">
      <alignment horizontal="center"/>
    </xf>
    <xf numFmtId="165" fontId="1" fillId="2" borderId="3" xfId="0" applyNumberFormat="1" applyFont="1" applyFill="1" applyBorder="1" applyAlignment="1">
      <alignment horizontal="center"/>
    </xf>
    <xf numFmtId="0" fontId="1" fillId="2" borderId="3" xfId="0" applyFont="1" applyFill="1" applyBorder="1" applyAlignment="1"/>
    <xf numFmtId="164" fontId="1" fillId="2" borderId="3" xfId="0" applyNumberFormat="1" applyFont="1" applyFill="1" applyBorder="1" applyAlignment="1"/>
    <xf numFmtId="2" fontId="1" fillId="2" borderId="3" xfId="0" applyNumberFormat="1" applyFont="1" applyFill="1" applyBorder="1" applyAlignment="1">
      <alignment horizontal="center"/>
    </xf>
    <xf numFmtId="164" fontId="1" fillId="0" borderId="4" xfId="0" applyNumberFormat="1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1" fontId="1" fillId="2" borderId="0" xfId="0" applyNumberFormat="1" applyFont="1" applyFill="1" applyAlignment="1">
      <alignment horizontal="center"/>
    </xf>
    <xf numFmtId="165" fontId="1" fillId="2" borderId="0" xfId="0" applyNumberFormat="1" applyFont="1" applyFill="1" applyAlignment="1">
      <alignment horizontal="center"/>
    </xf>
    <xf numFmtId="164" fontId="1" fillId="2" borderId="0" xfId="0" applyNumberFormat="1" applyFont="1" applyFill="1" applyAlignment="1">
      <alignment horizontal="center"/>
    </xf>
    <xf numFmtId="0" fontId="1" fillId="2" borderId="0" xfId="0" applyFont="1" applyFill="1"/>
    <xf numFmtId="2" fontId="1" fillId="2" borderId="0" xfId="0" applyNumberFormat="1" applyFont="1" applyFill="1" applyAlignment="1">
      <alignment horizontal="center"/>
    </xf>
    <xf numFmtId="165" fontId="3" fillId="2" borderId="6" xfId="0" applyNumberFormat="1" applyFont="1" applyFill="1" applyBorder="1" applyAlignment="1">
      <alignment horizontal="center" vertical="center" wrapText="1"/>
    </xf>
    <xf numFmtId="164" fontId="1" fillId="0" borderId="8" xfId="0" applyNumberFormat="1" applyFont="1" applyFill="1" applyBorder="1" applyAlignment="1">
      <alignment horizontal="center"/>
    </xf>
    <xf numFmtId="0" fontId="0" fillId="0" borderId="19" xfId="0" applyFill="1" applyBorder="1" applyAlignment="1">
      <alignment horizontal="center"/>
    </xf>
    <xf numFmtId="0" fontId="0" fillId="0" borderId="20" xfId="0" applyFill="1" applyBorder="1"/>
    <xf numFmtId="0" fontId="0" fillId="0" borderId="21" xfId="0" applyFill="1" applyBorder="1" applyAlignment="1">
      <alignment horizontal="center"/>
    </xf>
    <xf numFmtId="0" fontId="0" fillId="0" borderId="3" xfId="0" applyFill="1" applyBorder="1" applyAlignment="1"/>
    <xf numFmtId="0" fontId="0" fillId="0" borderId="22" xfId="0" applyFill="1" applyBorder="1" applyAlignment="1"/>
    <xf numFmtId="0" fontId="0" fillId="0" borderId="23" xfId="0" applyFill="1" applyBorder="1" applyAlignment="1"/>
    <xf numFmtId="1" fontId="0" fillId="0" borderId="23" xfId="0" applyNumberFormat="1" applyFill="1" applyBorder="1" applyAlignment="1"/>
    <xf numFmtId="165" fontId="0" fillId="0" borderId="23" xfId="0" applyNumberFormat="1" applyFill="1" applyBorder="1" applyAlignment="1"/>
    <xf numFmtId="164" fontId="0" fillId="0" borderId="23" xfId="0" applyNumberFormat="1" applyFill="1" applyBorder="1"/>
    <xf numFmtId="0" fontId="0" fillId="0" borderId="23" xfId="0" applyFill="1" applyBorder="1"/>
    <xf numFmtId="0" fontId="0" fillId="0" borderId="23" xfId="0" applyFill="1" applyBorder="1" applyAlignment="1">
      <alignment horizontal="center"/>
    </xf>
    <xf numFmtId="2" fontId="0" fillId="0" borderId="23" xfId="0" applyNumberFormat="1" applyFill="1" applyBorder="1" applyAlignment="1"/>
    <xf numFmtId="0" fontId="0" fillId="0" borderId="24" xfId="0" applyFill="1" applyBorder="1" applyAlignment="1"/>
    <xf numFmtId="164" fontId="0" fillId="0" borderId="21" xfId="0" applyNumberFormat="1" applyFill="1" applyBorder="1" applyAlignment="1"/>
    <xf numFmtId="2" fontId="0" fillId="0" borderId="25" xfId="0" applyNumberFormat="1" applyFill="1" applyBorder="1" applyAlignment="1">
      <alignment horizontal="center"/>
    </xf>
    <xf numFmtId="0" fontId="0" fillId="0" borderId="26" xfId="0" applyFill="1" applyBorder="1" applyAlignment="1">
      <alignment horizontal="center"/>
    </xf>
    <xf numFmtId="0" fontId="0" fillId="0" borderId="27" xfId="0" applyFill="1" applyBorder="1" applyAlignment="1">
      <alignment horizontal="center"/>
    </xf>
    <xf numFmtId="0" fontId="0" fillId="0" borderId="28" xfId="0" applyFill="1" applyBorder="1" applyAlignment="1"/>
    <xf numFmtId="0" fontId="0" fillId="0" borderId="29" xfId="0" applyFill="1" applyBorder="1" applyAlignment="1"/>
    <xf numFmtId="1" fontId="0" fillId="0" borderId="28" xfId="0" applyNumberFormat="1" applyFill="1" applyBorder="1" applyAlignment="1"/>
    <xf numFmtId="165" fontId="0" fillId="0" borderId="28" xfId="0" applyNumberFormat="1" applyFill="1" applyBorder="1" applyAlignment="1"/>
    <xf numFmtId="164" fontId="0" fillId="0" borderId="28" xfId="0" applyNumberFormat="1" applyFill="1" applyBorder="1"/>
    <xf numFmtId="0" fontId="0" fillId="0" borderId="28" xfId="0" applyFill="1" applyBorder="1"/>
    <xf numFmtId="0" fontId="0" fillId="0" borderId="28" xfId="0" applyFill="1" applyBorder="1" applyAlignment="1">
      <alignment horizontal="center"/>
    </xf>
    <xf numFmtId="2" fontId="0" fillId="0" borderId="28" xfId="0" applyNumberFormat="1" applyFill="1" applyBorder="1"/>
    <xf numFmtId="0" fontId="0" fillId="0" borderId="30" xfId="0" applyFill="1" applyBorder="1" applyAlignment="1"/>
    <xf numFmtId="164" fontId="0" fillId="0" borderId="27" xfId="0" applyNumberFormat="1" applyFill="1" applyBorder="1" applyAlignment="1"/>
    <xf numFmtId="0" fontId="0" fillId="0" borderId="13" xfId="0" applyFill="1" applyBorder="1" applyAlignment="1">
      <alignment horizontal="center"/>
    </xf>
    <xf numFmtId="0" fontId="0" fillId="0" borderId="31" xfId="0" applyFill="1" applyBorder="1" applyAlignment="1">
      <alignment horizontal="center"/>
    </xf>
    <xf numFmtId="0" fontId="0" fillId="0" borderId="14" xfId="0" applyFill="1" applyBorder="1" applyAlignment="1"/>
    <xf numFmtId="0" fontId="0" fillId="0" borderId="32" xfId="0" applyFill="1" applyBorder="1" applyAlignment="1"/>
    <xf numFmtId="1" fontId="0" fillId="0" borderId="14" xfId="0" applyNumberFormat="1" applyFill="1" applyBorder="1" applyAlignment="1"/>
    <xf numFmtId="165" fontId="0" fillId="0" borderId="14" xfId="0" applyNumberFormat="1" applyFill="1" applyBorder="1" applyAlignment="1"/>
    <xf numFmtId="164" fontId="0" fillId="0" borderId="14" xfId="0" applyNumberFormat="1" applyFill="1" applyBorder="1"/>
    <xf numFmtId="0" fontId="0" fillId="0" borderId="14" xfId="0" applyFill="1" applyBorder="1"/>
    <xf numFmtId="0" fontId="0" fillId="0" borderId="14" xfId="0" applyFill="1" applyBorder="1" applyAlignment="1">
      <alignment horizontal="center"/>
    </xf>
    <xf numFmtId="2" fontId="0" fillId="0" borderId="14" xfId="0" applyNumberFormat="1" applyFill="1" applyBorder="1"/>
    <xf numFmtId="164" fontId="0" fillId="0" borderId="31" xfId="0" applyNumberFormat="1" applyFill="1" applyBorder="1" applyAlignment="1"/>
    <xf numFmtId="0" fontId="0" fillId="0" borderId="18" xfId="0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 applyAlignment="1"/>
    <xf numFmtId="1" fontId="0" fillId="0" borderId="0" xfId="0" applyNumberFormat="1" applyFill="1" applyAlignment="1"/>
    <xf numFmtId="165" fontId="0" fillId="0" borderId="0" xfId="0" applyNumberFormat="1" applyFill="1" applyAlignment="1"/>
    <xf numFmtId="164" fontId="0" fillId="0" borderId="0" xfId="0" applyNumberFormat="1" applyFill="1" applyAlignment="1"/>
    <xf numFmtId="2" fontId="0" fillId="0" borderId="8" xfId="0" applyNumberFormat="1" applyFill="1" applyBorder="1" applyAlignment="1">
      <alignment horizontal="center"/>
    </xf>
    <xf numFmtId="164" fontId="0" fillId="0" borderId="4" xfId="0" applyNumberFormat="1" applyFill="1" applyBorder="1"/>
    <xf numFmtId="0" fontId="0" fillId="2" borderId="18" xfId="0" applyFill="1" applyBorder="1"/>
    <xf numFmtId="0" fontId="0" fillId="2" borderId="18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1" fillId="0" borderId="11" xfId="0" applyFont="1" applyFill="1" applyBorder="1" applyAlignment="1">
      <alignment horizontal="center"/>
    </xf>
    <xf numFmtId="9" fontId="1" fillId="0" borderId="33" xfId="0" applyNumberFormat="1" applyFont="1" applyFill="1" applyBorder="1" applyAlignment="1">
      <alignment horizontal="center"/>
    </xf>
    <xf numFmtId="0" fontId="1" fillId="0" borderId="33" xfId="0" applyFont="1" applyFill="1" applyBorder="1" applyAlignment="1">
      <alignment horizontal="center"/>
    </xf>
    <xf numFmtId="0" fontId="4" fillId="0" borderId="33" xfId="0" applyFont="1" applyFill="1" applyBorder="1" applyAlignment="1">
      <alignment horizontal="center"/>
    </xf>
    <xf numFmtId="1" fontId="4" fillId="0" borderId="33" xfId="0" applyNumberFormat="1" applyFont="1" applyFill="1" applyBorder="1" applyAlignment="1">
      <alignment horizontal="center"/>
    </xf>
    <xf numFmtId="165" fontId="4" fillId="0" borderId="33" xfId="0" applyNumberFormat="1" applyFont="1" applyFill="1" applyBorder="1" applyAlignment="1">
      <alignment horizontal="center"/>
    </xf>
    <xf numFmtId="164" fontId="4" fillId="0" borderId="33" xfId="0" applyNumberFormat="1" applyFont="1" applyFill="1" applyBorder="1" applyAlignment="1">
      <alignment horizontal="center"/>
    </xf>
    <xf numFmtId="0" fontId="4" fillId="0" borderId="34" xfId="0" applyFont="1" applyFill="1" applyBorder="1" applyAlignment="1">
      <alignment horizontal="center"/>
    </xf>
    <xf numFmtId="1" fontId="0" fillId="0" borderId="30" xfId="0" applyNumberFormat="1" applyFill="1" applyBorder="1" applyAlignment="1"/>
    <xf numFmtId="1" fontId="0" fillId="0" borderId="10" xfId="0" applyNumberFormat="1" applyFill="1" applyBorder="1" applyAlignment="1"/>
    <xf numFmtId="2" fontId="0" fillId="0" borderId="10" xfId="0" applyNumberFormat="1" applyFill="1" applyBorder="1" applyAlignment="1"/>
    <xf numFmtId="166" fontId="0" fillId="0" borderId="10" xfId="0" applyNumberFormat="1" applyFill="1" applyBorder="1" applyAlignment="1"/>
    <xf numFmtId="164" fontId="0" fillId="0" borderId="10" xfId="0" applyNumberFormat="1" applyFill="1" applyBorder="1" applyAlignment="1"/>
    <xf numFmtId="164" fontId="0" fillId="0" borderId="30" xfId="0" applyNumberFormat="1" applyFill="1" applyBorder="1" applyAlignment="1"/>
    <xf numFmtId="2" fontId="0" fillId="0" borderId="36" xfId="0" applyNumberFormat="1" applyFill="1" applyBorder="1" applyAlignment="1">
      <alignment horizontal="center"/>
    </xf>
    <xf numFmtId="1" fontId="0" fillId="0" borderId="37" xfId="0" applyNumberFormat="1" applyFill="1" applyBorder="1" applyAlignment="1"/>
    <xf numFmtId="166" fontId="0" fillId="0" borderId="37" xfId="0" applyNumberFormat="1" applyFill="1" applyBorder="1" applyAlignment="1"/>
    <xf numFmtId="164" fontId="0" fillId="0" borderId="37" xfId="0" applyNumberFormat="1" applyFill="1" applyBorder="1" applyAlignment="1"/>
    <xf numFmtId="164" fontId="0" fillId="0" borderId="38" xfId="0" applyNumberFormat="1" applyFill="1" applyBorder="1" applyAlignment="1"/>
    <xf numFmtId="2" fontId="0" fillId="0" borderId="39" xfId="0" applyNumberFormat="1" applyFill="1" applyBorder="1" applyAlignment="1">
      <alignment horizontal="center"/>
    </xf>
    <xf numFmtId="2" fontId="0" fillId="0" borderId="16" xfId="0" applyNumberFormat="1" applyFill="1" applyBorder="1" applyAlignment="1">
      <alignment horizontal="center"/>
    </xf>
    <xf numFmtId="0" fontId="0" fillId="0" borderId="40" xfId="0" applyFill="1" applyBorder="1" applyAlignment="1">
      <alignment horizontal="center"/>
    </xf>
    <xf numFmtId="1" fontId="0" fillId="0" borderId="38" xfId="0" applyNumberFormat="1" applyFill="1" applyBorder="1" applyAlignment="1"/>
    <xf numFmtId="2" fontId="0" fillId="0" borderId="37" xfId="0" applyNumberFormat="1" applyFill="1" applyBorder="1" applyAlignment="1"/>
    <xf numFmtId="164" fontId="0" fillId="0" borderId="41" xfId="0" applyNumberFormat="1" applyFill="1" applyBorder="1" applyAlignment="1"/>
    <xf numFmtId="164" fontId="0" fillId="0" borderId="35" xfId="0" applyNumberFormat="1" applyFill="1" applyBorder="1" applyAlignment="1"/>
    <xf numFmtId="0" fontId="0" fillId="0" borderId="20" xfId="0" applyFill="1" applyBorder="1" applyAlignment="1">
      <alignment horizontal="left" vertical="center" wrapText="1"/>
    </xf>
    <xf numFmtId="1" fontId="0" fillId="0" borderId="15" xfId="0" applyNumberFormat="1" applyFill="1" applyBorder="1"/>
    <xf numFmtId="1" fontId="0" fillId="0" borderId="42" xfId="0" applyNumberFormat="1" applyFill="1" applyBorder="1" applyAlignment="1"/>
    <xf numFmtId="1" fontId="0" fillId="0" borderId="43" xfId="0" applyNumberFormat="1" applyFill="1" applyBorder="1" applyAlignment="1"/>
    <xf numFmtId="2" fontId="0" fillId="0" borderId="42" xfId="0" applyNumberFormat="1" applyFill="1" applyBorder="1" applyAlignment="1"/>
    <xf numFmtId="166" fontId="0" fillId="0" borderId="43" xfId="0" applyNumberFormat="1" applyFill="1" applyBorder="1" applyAlignment="1"/>
    <xf numFmtId="1" fontId="0" fillId="0" borderId="42" xfId="0" applyNumberFormat="1" applyFill="1" applyBorder="1"/>
    <xf numFmtId="164" fontId="0" fillId="0" borderId="43" xfId="0" applyNumberFormat="1" applyFill="1" applyBorder="1" applyAlignment="1"/>
    <xf numFmtId="164" fontId="0" fillId="0" borderId="34" xfId="0" applyNumberFormat="1" applyFill="1" applyBorder="1" applyAlignment="1"/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left" vertical="center" wrapText="1"/>
    </xf>
    <xf numFmtId="2" fontId="0" fillId="0" borderId="0" xfId="0" applyNumberFormat="1" applyFill="1" applyAlignment="1"/>
    <xf numFmtId="166" fontId="0" fillId="0" borderId="0" xfId="0" applyNumberFormat="1" applyFill="1" applyAlignment="1"/>
    <xf numFmtId="2" fontId="0" fillId="0" borderId="0" xfId="0" applyNumberFormat="1" applyFill="1" applyAlignment="1">
      <alignment horizontal="center"/>
    </xf>
    <xf numFmtId="165" fontId="0" fillId="0" borderId="0" xfId="0" applyNumberFormat="1" applyFill="1" applyAlignment="1">
      <alignment horizontal="center"/>
    </xf>
    <xf numFmtId="0" fontId="1" fillId="0" borderId="38" xfId="0" applyFont="1" applyFill="1" applyBorder="1" applyAlignment="1">
      <alignment horizontal="center"/>
    </xf>
    <xf numFmtId="9" fontId="1" fillId="0" borderId="44" xfId="0" applyNumberFormat="1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4" fillId="0" borderId="45" xfId="0" applyFont="1" applyFill="1" applyBorder="1" applyAlignment="1">
      <alignment horizontal="center"/>
    </xf>
    <xf numFmtId="1" fontId="4" fillId="0" borderId="45" xfId="0" applyNumberFormat="1" applyFont="1" applyFill="1" applyBorder="1" applyAlignment="1">
      <alignment horizontal="center"/>
    </xf>
    <xf numFmtId="165" fontId="4" fillId="0" borderId="45" xfId="0" applyNumberFormat="1" applyFont="1" applyFill="1" applyBorder="1" applyAlignment="1">
      <alignment horizontal="center"/>
    </xf>
    <xf numFmtId="0" fontId="1" fillId="0" borderId="45" xfId="0" applyFont="1" applyFill="1" applyBorder="1" applyAlignment="1">
      <alignment horizontal="center"/>
    </xf>
    <xf numFmtId="9" fontId="1" fillId="0" borderId="45" xfId="0" applyNumberFormat="1" applyFont="1" applyFill="1" applyBorder="1" applyAlignment="1">
      <alignment horizontal="center"/>
    </xf>
    <xf numFmtId="164" fontId="4" fillId="0" borderId="45" xfId="0" applyNumberFormat="1" applyFont="1" applyFill="1" applyBorder="1" applyAlignment="1">
      <alignment horizontal="center"/>
    </xf>
    <xf numFmtId="165" fontId="4" fillId="0" borderId="46" xfId="0" applyNumberFormat="1" applyFont="1" applyFill="1" applyBorder="1" applyAlignment="1">
      <alignment horizontal="center"/>
    </xf>
    <xf numFmtId="0" fontId="4" fillId="0" borderId="38" xfId="0" applyFont="1" applyFill="1" applyBorder="1" applyAlignment="1">
      <alignment horizontal="center"/>
    </xf>
    <xf numFmtId="2" fontId="0" fillId="0" borderId="10" xfId="0" applyNumberFormat="1" applyFill="1" applyBorder="1" applyAlignment="1">
      <alignment horizontal="center"/>
    </xf>
    <xf numFmtId="1" fontId="0" fillId="0" borderId="33" xfId="0" applyNumberFormat="1" applyFill="1" applyBorder="1" applyAlignment="1"/>
    <xf numFmtId="2" fontId="0" fillId="0" borderId="47" xfId="0" applyNumberFormat="1" applyFill="1" applyBorder="1" applyAlignment="1"/>
    <xf numFmtId="166" fontId="0" fillId="0" borderId="33" xfId="0" applyNumberFormat="1" applyFill="1" applyBorder="1" applyAlignment="1"/>
    <xf numFmtId="1" fontId="0" fillId="0" borderId="47" xfId="0" applyNumberFormat="1" applyFill="1" applyBorder="1" applyAlignment="1"/>
    <xf numFmtId="164" fontId="0" fillId="0" borderId="33" xfId="0" applyNumberFormat="1" applyFill="1" applyBorder="1" applyAlignment="1"/>
    <xf numFmtId="164" fontId="0" fillId="0" borderId="48" xfId="0" applyNumberFormat="1" applyFill="1" applyBorder="1" applyAlignment="1"/>
    <xf numFmtId="0" fontId="0" fillId="0" borderId="49" xfId="0" applyFill="1" applyBorder="1" applyAlignment="1">
      <alignment horizontal="center"/>
    </xf>
    <xf numFmtId="1" fontId="0" fillId="0" borderId="12" xfId="0" applyNumberFormat="1" applyFill="1" applyBorder="1" applyAlignment="1"/>
    <xf numFmtId="1" fontId="0" fillId="0" borderId="50" xfId="0" applyNumberFormat="1" applyFill="1" applyBorder="1" applyAlignment="1"/>
    <xf numFmtId="2" fontId="0" fillId="0" borderId="30" xfId="0" applyNumberFormat="1" applyFill="1" applyBorder="1" applyAlignment="1">
      <alignment horizontal="center"/>
    </xf>
    <xf numFmtId="1" fontId="0" fillId="0" borderId="29" xfId="0" applyNumberFormat="1" applyFill="1" applyBorder="1" applyAlignment="1"/>
    <xf numFmtId="0" fontId="1" fillId="0" borderId="51" xfId="0" applyFont="1" applyFill="1" applyBorder="1" applyAlignment="1">
      <alignment horizontal="center"/>
    </xf>
    <xf numFmtId="9" fontId="1" fillId="0" borderId="52" xfId="0" applyNumberFormat="1" applyFont="1" applyFill="1" applyBorder="1" applyAlignment="1">
      <alignment horizontal="center"/>
    </xf>
    <xf numFmtId="0" fontId="0" fillId="0" borderId="53" xfId="0" applyFill="1" applyBorder="1" applyAlignment="1">
      <alignment horizontal="center"/>
    </xf>
    <xf numFmtId="0" fontId="5" fillId="0" borderId="54" xfId="0" applyFont="1" applyFill="1" applyBorder="1" applyAlignment="1">
      <alignment horizontal="center"/>
    </xf>
    <xf numFmtId="1" fontId="5" fillId="0" borderId="54" xfId="0" applyNumberFormat="1" applyFont="1" applyFill="1" applyBorder="1" applyAlignment="1">
      <alignment horizontal="center"/>
    </xf>
    <xf numFmtId="165" fontId="5" fillId="0" borderId="54" xfId="0" applyNumberFormat="1" applyFont="1" applyFill="1" applyBorder="1" applyAlignment="1">
      <alignment horizontal="center"/>
    </xf>
    <xf numFmtId="0" fontId="0" fillId="0" borderId="54" xfId="0" applyFill="1" applyBorder="1" applyAlignment="1">
      <alignment horizontal="center"/>
    </xf>
    <xf numFmtId="9" fontId="0" fillId="0" borderId="54" xfId="0" applyNumberFormat="1" applyFill="1" applyBorder="1" applyAlignment="1">
      <alignment horizontal="center"/>
    </xf>
    <xf numFmtId="164" fontId="5" fillId="0" borderId="54" xfId="0" applyNumberFormat="1" applyFont="1" applyFill="1" applyBorder="1" applyAlignment="1">
      <alignment horizontal="center"/>
    </xf>
    <xf numFmtId="165" fontId="5" fillId="0" borderId="55" xfId="0" applyNumberFormat="1" applyFont="1" applyFill="1" applyBorder="1" applyAlignment="1">
      <alignment horizontal="center"/>
    </xf>
    <xf numFmtId="0" fontId="4" fillId="0" borderId="56" xfId="0" applyFont="1" applyFill="1" applyBorder="1" applyAlignment="1">
      <alignment horizontal="center"/>
    </xf>
    <xf numFmtId="0" fontId="0" fillId="0" borderId="47" xfId="0" applyFill="1" applyBorder="1" applyAlignment="1">
      <alignment horizontal="center"/>
    </xf>
    <xf numFmtId="0" fontId="0" fillId="0" borderId="25" xfId="0" applyFill="1" applyBorder="1" applyAlignment="1">
      <alignment horizontal="center"/>
    </xf>
    <xf numFmtId="2" fontId="0" fillId="0" borderId="30" xfId="0" applyNumberFormat="1" applyFill="1" applyBorder="1" applyAlignment="1"/>
    <xf numFmtId="0" fontId="0" fillId="0" borderId="10" xfId="0" applyFill="1" applyBorder="1" applyAlignment="1"/>
    <xf numFmtId="2" fontId="0" fillId="0" borderId="38" xfId="0" applyNumberFormat="1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48" xfId="0" applyFill="1" applyBorder="1" applyAlignment="1">
      <alignment horizontal="center" vertical="center" wrapText="1"/>
    </xf>
    <xf numFmtId="0" fontId="0" fillId="0" borderId="41" xfId="0" applyFill="1" applyBorder="1" applyAlignment="1">
      <alignment horizontal="center" vertical="center" wrapText="1"/>
    </xf>
    <xf numFmtId="0" fontId="0" fillId="0" borderId="59" xfId="0" applyFill="1" applyBorder="1" applyAlignment="1">
      <alignment horizontal="left" vertical="center" wrapText="1"/>
    </xf>
    <xf numFmtId="0" fontId="0" fillId="0" borderId="37" xfId="0" applyFill="1" applyBorder="1" applyAlignment="1">
      <alignment horizontal="center"/>
    </xf>
    <xf numFmtId="0" fontId="0" fillId="0" borderId="36" xfId="0" applyFill="1" applyBorder="1" applyAlignment="1">
      <alignment horizontal="center"/>
    </xf>
    <xf numFmtId="0" fontId="0" fillId="0" borderId="35" xfId="0" applyFill="1" applyBorder="1" applyAlignment="1">
      <alignment horizontal="center"/>
    </xf>
    <xf numFmtId="0" fontId="0" fillId="0" borderId="27" xfId="0" applyFill="1" applyBorder="1"/>
    <xf numFmtId="0" fontId="0" fillId="0" borderId="5" xfId="0" applyFill="1" applyBorder="1" applyAlignment="1">
      <alignment horizontal="center" vertical="center" wrapText="1"/>
    </xf>
    <xf numFmtId="0" fontId="0" fillId="0" borderId="5" xfId="0" applyFill="1" applyBorder="1"/>
    <xf numFmtId="0" fontId="0" fillId="0" borderId="6" xfId="0" applyFill="1" applyBorder="1" applyAlignment="1">
      <alignment horizontal="center"/>
    </xf>
    <xf numFmtId="1" fontId="0" fillId="0" borderId="11" xfId="0" applyNumberFormat="1" applyFill="1" applyBorder="1" applyAlignment="1"/>
    <xf numFmtId="2" fontId="0" fillId="0" borderId="38" xfId="0" applyNumberFormat="1" applyFill="1" applyBorder="1" applyAlignment="1"/>
    <xf numFmtId="0" fontId="0" fillId="0" borderId="33" xfId="0" applyFill="1" applyBorder="1"/>
    <xf numFmtId="164" fontId="0" fillId="0" borderId="36" xfId="0" applyNumberFormat="1" applyFill="1" applyBorder="1" applyAlignment="1"/>
    <xf numFmtId="0" fontId="0" fillId="0" borderId="20" xfId="0" applyFill="1" applyBorder="1" applyAlignment="1">
      <alignment horizontal="center"/>
    </xf>
    <xf numFmtId="0" fontId="0" fillId="0" borderId="10" xfId="0" applyFill="1" applyBorder="1"/>
    <xf numFmtId="1" fontId="0" fillId="0" borderId="15" xfId="0" applyNumberFormat="1" applyFill="1" applyBorder="1" applyAlignment="1"/>
    <xf numFmtId="1" fontId="0" fillId="0" borderId="60" xfId="0" applyNumberFormat="1" applyFill="1" applyBorder="1" applyAlignment="1"/>
    <xf numFmtId="2" fontId="0" fillId="0" borderId="15" xfId="0" applyNumberFormat="1" applyFill="1" applyBorder="1" applyAlignment="1"/>
    <xf numFmtId="164" fontId="0" fillId="0" borderId="60" xfId="0" applyNumberFormat="1" applyFill="1" applyBorder="1" applyAlignment="1"/>
    <xf numFmtId="0" fontId="0" fillId="0" borderId="42" xfId="0" applyFill="1" applyBorder="1"/>
    <xf numFmtId="164" fontId="0" fillId="0" borderId="56" xfId="0" applyNumberFormat="1" applyFill="1" applyBorder="1" applyAlignment="1"/>
    <xf numFmtId="0" fontId="7" fillId="0" borderId="0" xfId="0" applyFont="1" applyFill="1"/>
    <xf numFmtId="0" fontId="8" fillId="0" borderId="0" xfId="0" applyFont="1" applyFill="1"/>
    <xf numFmtId="1" fontId="7" fillId="0" borderId="0" xfId="0" applyNumberFormat="1" applyFont="1" applyFill="1"/>
    <xf numFmtId="165" fontId="7" fillId="0" borderId="0" xfId="0" applyNumberFormat="1" applyFont="1" applyFill="1"/>
    <xf numFmtId="2" fontId="9" fillId="0" borderId="0" xfId="0" applyNumberFormat="1" applyFont="1" applyFill="1"/>
    <xf numFmtId="0" fontId="9" fillId="0" borderId="0" xfId="0" applyFont="1" applyFill="1"/>
    <xf numFmtId="165" fontId="1" fillId="0" borderId="0" xfId="0" applyNumberFormat="1" applyFont="1" applyFill="1"/>
    <xf numFmtId="165" fontId="0" fillId="0" borderId="0" xfId="0" applyNumberFormat="1" applyAlignment="1">
      <alignment horizontal="center"/>
    </xf>
    <xf numFmtId="0" fontId="0" fillId="2" borderId="17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1" fontId="0" fillId="2" borderId="3" xfId="0" applyNumberFormat="1" applyFill="1" applyBorder="1" applyAlignment="1">
      <alignment horizontal="center"/>
    </xf>
    <xf numFmtId="165" fontId="0" fillId="2" borderId="3" xfId="0" applyNumberFormat="1" applyFill="1" applyBorder="1" applyAlignment="1">
      <alignment horizontal="center"/>
    </xf>
    <xf numFmtId="0" fontId="0" fillId="2" borderId="3" xfId="0" applyFill="1" applyBorder="1"/>
    <xf numFmtId="164" fontId="0" fillId="2" borderId="3" xfId="0" applyNumberFormat="1" applyFill="1" applyBorder="1"/>
    <xf numFmtId="2" fontId="0" fillId="2" borderId="3" xfId="0" applyNumberFormat="1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165" fontId="3" fillId="2" borderId="1" xfId="0" applyNumberFormat="1" applyFont="1" applyFill="1" applyBorder="1" applyAlignment="1">
      <alignment horizontal="center" vertical="center" wrapText="1"/>
    </xf>
    <xf numFmtId="0" fontId="0" fillId="2" borderId="61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1" fontId="0" fillId="2" borderId="7" xfId="0" applyNumberFormat="1" applyFill="1" applyBorder="1" applyAlignment="1">
      <alignment horizontal="center"/>
    </xf>
    <xf numFmtId="165" fontId="0" fillId="2" borderId="7" xfId="0" applyNumberFormat="1" applyFill="1" applyBorder="1" applyAlignment="1">
      <alignment horizontal="center"/>
    </xf>
    <xf numFmtId="164" fontId="0" fillId="2" borderId="7" xfId="0" applyNumberFormat="1" applyFill="1" applyBorder="1" applyAlignment="1">
      <alignment horizontal="center"/>
    </xf>
    <xf numFmtId="0" fontId="0" fillId="2" borderId="7" xfId="0" applyFill="1" applyBorder="1"/>
    <xf numFmtId="2" fontId="0" fillId="2" borderId="7" xfId="0" applyNumberFormat="1" applyFill="1" applyBorder="1" applyAlignment="1">
      <alignment horizontal="center"/>
    </xf>
    <xf numFmtId="0" fontId="0" fillId="2" borderId="56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28" xfId="0" applyBorder="1"/>
    <xf numFmtId="0" fontId="0" fillId="0" borderId="59" xfId="0" applyBorder="1"/>
    <xf numFmtId="1" fontId="0" fillId="0" borderId="59" xfId="0" applyNumberFormat="1" applyBorder="1"/>
    <xf numFmtId="165" fontId="0" fillId="0" borderId="59" xfId="0" applyNumberFormat="1" applyBorder="1"/>
    <xf numFmtId="164" fontId="1" fillId="0" borderId="59" xfId="0" applyNumberFormat="1" applyFont="1" applyBorder="1" applyAlignment="1">
      <alignment horizontal="center"/>
    </xf>
    <xf numFmtId="0" fontId="1" fillId="0" borderId="59" xfId="0" applyFont="1" applyBorder="1" applyAlignment="1">
      <alignment horizontal="center"/>
    </xf>
    <xf numFmtId="0" fontId="0" fillId="0" borderId="59" xfId="0" applyBorder="1" applyAlignment="1">
      <alignment horizontal="center"/>
    </xf>
    <xf numFmtId="2" fontId="0" fillId="0" borderId="59" xfId="0" applyNumberFormat="1" applyBorder="1"/>
    <xf numFmtId="0" fontId="0" fillId="0" borderId="38" xfId="0" applyBorder="1"/>
    <xf numFmtId="164" fontId="0" fillId="0" borderId="10" xfId="0" applyNumberFormat="1" applyBorder="1"/>
    <xf numFmtId="2" fontId="0" fillId="0" borderId="30" xfId="0" applyNumberFormat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1" fillId="0" borderId="38" xfId="0" applyFont="1" applyBorder="1" applyAlignment="1">
      <alignment horizontal="center"/>
    </xf>
    <xf numFmtId="9" fontId="1" fillId="0" borderId="37" xfId="0" applyNumberFormat="1" applyFont="1" applyBorder="1" applyAlignment="1">
      <alignment horizontal="center"/>
    </xf>
    <xf numFmtId="0" fontId="1" fillId="0" borderId="37" xfId="0" applyFont="1" applyBorder="1" applyAlignment="1">
      <alignment horizontal="center"/>
    </xf>
    <xf numFmtId="0" fontId="4" fillId="0" borderId="37" xfId="0" applyFont="1" applyBorder="1" applyAlignment="1">
      <alignment horizontal="center"/>
    </xf>
    <xf numFmtId="1" fontId="4" fillId="0" borderId="37" xfId="0" applyNumberFormat="1" applyFont="1" applyBorder="1" applyAlignment="1">
      <alignment horizontal="center"/>
    </xf>
    <xf numFmtId="165" fontId="4" fillId="0" borderId="37" xfId="0" applyNumberFormat="1" applyFont="1" applyBorder="1" applyAlignment="1">
      <alignment horizontal="center"/>
    </xf>
    <xf numFmtId="164" fontId="4" fillId="0" borderId="37" xfId="0" applyNumberFormat="1" applyFont="1" applyBorder="1" applyAlignment="1">
      <alignment horizontal="center"/>
    </xf>
    <xf numFmtId="0" fontId="0" fillId="0" borderId="10" xfId="0" applyFill="1" applyBorder="1" applyAlignment="1">
      <alignment horizontal="center" vertical="center" wrapText="1"/>
    </xf>
    <xf numFmtId="1" fontId="0" fillId="0" borderId="10" xfId="0" applyNumberFormat="1" applyFill="1" applyBorder="1"/>
    <xf numFmtId="2" fontId="0" fillId="0" borderId="10" xfId="0" applyNumberFormat="1" applyFill="1" applyBorder="1"/>
    <xf numFmtId="164" fontId="0" fillId="0" borderId="10" xfId="0" applyNumberFormat="1" applyFill="1" applyBorder="1"/>
    <xf numFmtId="0" fontId="0" fillId="3" borderId="30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1" fontId="0" fillId="3" borderId="30" xfId="0" applyNumberFormat="1" applyFill="1" applyBorder="1"/>
    <xf numFmtId="1" fontId="0" fillId="3" borderId="10" xfId="0" applyNumberFormat="1" applyFill="1" applyBorder="1"/>
    <xf numFmtId="2" fontId="0" fillId="3" borderId="30" xfId="0" applyNumberFormat="1" applyFill="1" applyBorder="1"/>
    <xf numFmtId="1" fontId="10" fillId="3" borderId="30" xfId="0" applyNumberFormat="1" applyFont="1" applyFill="1" applyBorder="1"/>
    <xf numFmtId="164" fontId="0" fillId="3" borderId="10" xfId="0" applyNumberFormat="1" applyFill="1" applyBorder="1"/>
    <xf numFmtId="0" fontId="0" fillId="3" borderId="29" xfId="0" applyFill="1" applyBorder="1"/>
    <xf numFmtId="2" fontId="0" fillId="0" borderId="10" xfId="0" applyNumberFormat="1" applyBorder="1" applyAlignment="1">
      <alignment horizontal="center"/>
    </xf>
    <xf numFmtId="0" fontId="0" fillId="3" borderId="38" xfId="0" applyFill="1" applyBorder="1" applyAlignment="1">
      <alignment horizontal="center"/>
    </xf>
    <xf numFmtId="0" fontId="0" fillId="3" borderId="37" xfId="0" applyFill="1" applyBorder="1" applyAlignment="1">
      <alignment horizontal="center"/>
    </xf>
    <xf numFmtId="0" fontId="0" fillId="3" borderId="33" xfId="0" applyFill="1" applyBorder="1"/>
    <xf numFmtId="0" fontId="0" fillId="3" borderId="50" xfId="0" applyFill="1" applyBorder="1" applyAlignment="1">
      <alignment horizontal="center" vertical="center" wrapText="1"/>
    </xf>
    <xf numFmtId="0" fontId="0" fillId="3" borderId="47" xfId="0" applyFill="1" applyBorder="1"/>
    <xf numFmtId="0" fontId="0" fillId="3" borderId="47" xfId="0" applyFill="1" applyBorder="1" applyAlignment="1">
      <alignment horizontal="center"/>
    </xf>
    <xf numFmtId="1" fontId="0" fillId="3" borderId="47" xfId="0" applyNumberFormat="1" applyFill="1" applyBorder="1"/>
    <xf numFmtId="0" fontId="0" fillId="3" borderId="50" xfId="0" applyFill="1" applyBorder="1"/>
    <xf numFmtId="2" fontId="0" fillId="4" borderId="10" xfId="0" applyNumberFormat="1" applyFill="1" applyBorder="1" applyAlignment="1">
      <alignment horizontal="center"/>
    </xf>
    <xf numFmtId="0" fontId="0" fillId="4" borderId="0" xfId="0" applyFill="1"/>
    <xf numFmtId="0" fontId="0" fillId="3" borderId="10" xfId="0" applyFill="1" applyBorder="1"/>
    <xf numFmtId="1" fontId="0" fillId="3" borderId="38" xfId="0" applyNumberFormat="1" applyFill="1" applyBorder="1" applyAlignment="1"/>
    <xf numFmtId="2" fontId="0" fillId="3" borderId="10" xfId="0" applyNumberFormat="1" applyFill="1" applyBorder="1" applyAlignment="1"/>
    <xf numFmtId="164" fontId="0" fillId="3" borderId="38" xfId="0" applyNumberFormat="1" applyFill="1" applyBorder="1" applyAlignment="1"/>
    <xf numFmtId="1" fontId="0" fillId="3" borderId="10" xfId="0" applyNumberFormat="1" applyFill="1" applyBorder="1" applyAlignment="1"/>
    <xf numFmtId="1" fontId="0" fillId="3" borderId="30" xfId="0" applyNumberFormat="1" applyFill="1" applyBorder="1" applyAlignment="1"/>
    <xf numFmtId="164" fontId="0" fillId="3" borderId="36" xfId="0" applyNumberFormat="1" applyFill="1" applyBorder="1" applyAlignment="1"/>
    <xf numFmtId="0" fontId="1" fillId="2" borderId="17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1" fillId="2" borderId="3" xfId="0" applyFont="1" applyFill="1" applyBorder="1"/>
    <xf numFmtId="0" fontId="0" fillId="0" borderId="4" xfId="0" applyBorder="1" applyAlignment="1">
      <alignment horizontal="center" vertical="center"/>
    </xf>
    <xf numFmtId="0" fontId="0" fillId="2" borderId="61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165" fontId="2" fillId="2" borderId="5" xfId="0" applyNumberFormat="1" applyFont="1" applyFill="1" applyBorder="1" applyAlignment="1">
      <alignment horizontal="center" vertical="center" wrapText="1"/>
    </xf>
    <xf numFmtId="0" fontId="0" fillId="0" borderId="36" xfId="0" applyBorder="1" applyAlignment="1">
      <alignment horizontal="center" vertical="center"/>
    </xf>
    <xf numFmtId="0" fontId="0" fillId="0" borderId="62" xfId="0" applyBorder="1" applyAlignment="1">
      <alignment horizontal="center"/>
    </xf>
    <xf numFmtId="0" fontId="0" fillId="0" borderId="37" xfId="0" applyBorder="1"/>
    <xf numFmtId="0" fontId="0" fillId="0" borderId="37" xfId="0" applyBorder="1" applyAlignment="1">
      <alignment horizontal="center"/>
    </xf>
    <xf numFmtId="0" fontId="0" fillId="0" borderId="44" xfId="0" applyBorder="1" applyAlignment="1">
      <alignment horizontal="center"/>
    </xf>
    <xf numFmtId="0" fontId="0" fillId="0" borderId="44" xfId="0" applyBorder="1"/>
    <xf numFmtId="164" fontId="0" fillId="0" borderId="38" xfId="0" applyNumberFormat="1" applyBorder="1"/>
    <xf numFmtId="2" fontId="0" fillId="0" borderId="35" xfId="0" applyNumberFormat="1" applyBorder="1" applyAlignment="1">
      <alignment horizontal="center"/>
    </xf>
    <xf numFmtId="0" fontId="1" fillId="0" borderId="18" xfId="0" applyFont="1" applyBorder="1"/>
    <xf numFmtId="0" fontId="0" fillId="0" borderId="8" xfId="0" applyBorder="1"/>
    <xf numFmtId="0" fontId="0" fillId="2" borderId="61" xfId="0" applyFill="1" applyBorder="1"/>
    <xf numFmtId="0" fontId="4" fillId="0" borderId="41" xfId="0" applyFont="1" applyBorder="1" applyAlignment="1">
      <alignment horizontal="center"/>
    </xf>
    <xf numFmtId="0" fontId="0" fillId="3" borderId="63" xfId="0" applyFill="1" applyBorder="1" applyAlignment="1">
      <alignment horizontal="center" vertical="center" wrapText="1"/>
    </xf>
    <xf numFmtId="0" fontId="0" fillId="3" borderId="37" xfId="0" applyFill="1" applyBorder="1" applyAlignment="1">
      <alignment horizontal="left" vertical="center" wrapText="1"/>
    </xf>
    <xf numFmtId="2" fontId="0" fillId="3" borderId="30" xfId="0" applyNumberFormat="1" applyFill="1" applyBorder="1" applyAlignment="1"/>
    <xf numFmtId="0" fontId="0" fillId="3" borderId="10" xfId="0" applyFill="1" applyBorder="1" applyAlignment="1"/>
    <xf numFmtId="2" fontId="0" fillId="0" borderId="35" xfId="0" applyNumberFormat="1" applyFill="1" applyBorder="1" applyAlignment="1">
      <alignment horizontal="center"/>
    </xf>
    <xf numFmtId="0" fontId="0" fillId="3" borderId="62" xfId="0" applyFill="1" applyBorder="1" applyAlignment="1">
      <alignment horizontal="center"/>
    </xf>
    <xf numFmtId="0" fontId="0" fillId="0" borderId="62" xfId="0" applyFill="1" applyBorder="1" applyAlignment="1">
      <alignment horizontal="center" vertical="center" wrapText="1"/>
    </xf>
    <xf numFmtId="0" fontId="0" fillId="3" borderId="64" xfId="0" applyFill="1" applyBorder="1" applyAlignment="1">
      <alignment horizontal="center"/>
    </xf>
    <xf numFmtId="0" fontId="0" fillId="3" borderId="42" xfId="0" applyFill="1" applyBorder="1"/>
    <xf numFmtId="0" fontId="0" fillId="3" borderId="42" xfId="0" applyFill="1" applyBorder="1" applyAlignment="1">
      <alignment horizontal="center"/>
    </xf>
    <xf numFmtId="1" fontId="0" fillId="3" borderId="42" xfId="0" applyNumberFormat="1" applyFill="1" applyBorder="1"/>
    <xf numFmtId="1" fontId="0" fillId="3" borderId="15" xfId="0" applyNumberFormat="1" applyFill="1" applyBorder="1"/>
    <xf numFmtId="2" fontId="0" fillId="0" borderId="65" xfId="0" applyNumberFormat="1" applyFill="1" applyBorder="1" applyAlignment="1">
      <alignment horizontal="center"/>
    </xf>
    <xf numFmtId="0" fontId="1" fillId="2" borderId="61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165" fontId="1" fillId="2" borderId="5" xfId="0" applyNumberFormat="1" applyFont="1" applyFill="1" applyBorder="1" applyAlignment="1">
      <alignment horizontal="center"/>
    </xf>
    <xf numFmtId="0" fontId="0" fillId="0" borderId="66" xfId="0" applyFill="1" applyBorder="1" applyAlignment="1">
      <alignment horizontal="center"/>
    </xf>
    <xf numFmtId="0" fontId="0" fillId="0" borderId="43" xfId="0" applyFill="1" applyBorder="1"/>
    <xf numFmtId="0" fontId="0" fillId="0" borderId="43" xfId="0" applyFill="1" applyBorder="1" applyAlignment="1">
      <alignment horizontal="center"/>
    </xf>
    <xf numFmtId="0" fontId="0" fillId="0" borderId="67" xfId="0" applyFill="1" applyBorder="1" applyAlignment="1">
      <alignment horizontal="center"/>
    </xf>
    <xf numFmtId="0" fontId="0" fillId="0" borderId="67" xfId="0" applyFill="1" applyBorder="1"/>
    <xf numFmtId="0" fontId="0" fillId="0" borderId="7" xfId="0" applyFill="1" applyBorder="1"/>
    <xf numFmtId="1" fontId="0" fillId="0" borderId="7" xfId="0" applyNumberFormat="1" applyFill="1" applyBorder="1"/>
    <xf numFmtId="165" fontId="0" fillId="0" borderId="7" xfId="0" applyNumberFormat="1" applyFill="1" applyBorder="1"/>
    <xf numFmtId="164" fontId="1" fillId="0" borderId="7" xfId="0" applyNumberFormat="1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2" fontId="0" fillId="0" borderId="7" xfId="0" applyNumberFormat="1" applyFill="1" applyBorder="1"/>
    <xf numFmtId="0" fontId="0" fillId="0" borderId="60" xfId="0" applyFill="1" applyBorder="1"/>
    <xf numFmtId="164" fontId="0" fillId="0" borderId="34" xfId="0" applyNumberFormat="1" applyFill="1" applyBorder="1"/>
    <xf numFmtId="0" fontId="1" fillId="3" borderId="0" xfId="0" applyFont="1" applyFill="1"/>
    <xf numFmtId="0" fontId="0" fillId="3" borderId="0" xfId="0" applyFill="1"/>
    <xf numFmtId="1" fontId="0" fillId="3" borderId="0" xfId="0" applyNumberFormat="1" applyFill="1"/>
    <xf numFmtId="165" fontId="0" fillId="3" borderId="0" xfId="0" applyNumberFormat="1" applyFill="1"/>
    <xf numFmtId="164" fontId="0" fillId="3" borderId="0" xfId="0" applyNumberFormat="1" applyFill="1"/>
    <xf numFmtId="2" fontId="0" fillId="3" borderId="0" xfId="0" applyNumberFormat="1" applyFill="1"/>
    <xf numFmtId="0" fontId="0" fillId="3" borderId="0" xfId="0" applyFill="1" applyAlignment="1">
      <alignment horizontal="center"/>
    </xf>
    <xf numFmtId="165" fontId="0" fillId="3" borderId="0" xfId="0" applyNumberFormat="1" applyFill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0" fillId="3" borderId="18" xfId="0" applyFill="1" applyBorder="1"/>
    <xf numFmtId="0" fontId="0" fillId="3" borderId="18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9" fontId="1" fillId="3" borderId="33" xfId="0" applyNumberFormat="1" applyFont="1" applyFill="1" applyBorder="1" applyAlignment="1">
      <alignment horizontal="center"/>
    </xf>
    <xf numFmtId="0" fontId="1" fillId="3" borderId="33" xfId="0" applyFont="1" applyFill="1" applyBorder="1" applyAlignment="1">
      <alignment horizontal="center"/>
    </xf>
    <xf numFmtId="0" fontId="4" fillId="3" borderId="33" xfId="0" applyFont="1" applyFill="1" applyBorder="1" applyAlignment="1">
      <alignment horizontal="center"/>
    </xf>
    <xf numFmtId="1" fontId="4" fillId="3" borderId="33" xfId="0" applyNumberFormat="1" applyFont="1" applyFill="1" applyBorder="1" applyAlignment="1">
      <alignment horizontal="center"/>
    </xf>
    <xf numFmtId="165" fontId="4" fillId="3" borderId="33" xfId="0" applyNumberFormat="1" applyFont="1" applyFill="1" applyBorder="1" applyAlignment="1">
      <alignment horizontal="center"/>
    </xf>
    <xf numFmtId="164" fontId="4" fillId="3" borderId="33" xfId="0" applyNumberFormat="1" applyFont="1" applyFill="1" applyBorder="1" applyAlignment="1">
      <alignment horizontal="center"/>
    </xf>
    <xf numFmtId="0" fontId="1" fillId="3" borderId="52" xfId="0" applyFont="1" applyFill="1" applyBorder="1" applyAlignment="1">
      <alignment horizontal="center"/>
    </xf>
    <xf numFmtId="0" fontId="4" fillId="3" borderId="38" xfId="0" applyFont="1" applyFill="1" applyBorder="1" applyAlignment="1">
      <alignment horizontal="center"/>
    </xf>
    <xf numFmtId="0" fontId="0" fillId="0" borderId="68" xfId="0" applyFill="1" applyBorder="1" applyAlignment="1">
      <alignment horizontal="center" vertical="center" wrapText="1"/>
    </xf>
    <xf numFmtId="0" fontId="0" fillId="0" borderId="69" xfId="0" applyFill="1" applyBorder="1" applyAlignment="1">
      <alignment wrapText="1"/>
    </xf>
    <xf numFmtId="0" fontId="0" fillId="0" borderId="69" xfId="0" applyFill="1" applyBorder="1" applyAlignment="1">
      <alignment horizontal="center"/>
    </xf>
    <xf numFmtId="1" fontId="0" fillId="0" borderId="69" xfId="0" applyNumberFormat="1" applyFill="1" applyBorder="1"/>
    <xf numFmtId="0" fontId="0" fillId="0" borderId="62" xfId="0" applyFill="1" applyBorder="1" applyAlignment="1">
      <alignment horizontal="center"/>
    </xf>
    <xf numFmtId="1" fontId="0" fillId="0" borderId="30" xfId="0" applyNumberFormat="1" applyFill="1" applyBorder="1"/>
    <xf numFmtId="0" fontId="0" fillId="0" borderId="64" xfId="0" applyFill="1" applyBorder="1" applyAlignment="1">
      <alignment horizontal="center" vertical="center" wrapText="1"/>
    </xf>
    <xf numFmtId="0" fontId="0" fillId="0" borderId="42" xfId="0" applyFill="1" applyBorder="1" applyAlignment="1">
      <alignment wrapText="1"/>
    </xf>
    <xf numFmtId="0" fontId="0" fillId="0" borderId="42" xfId="0" applyFill="1" applyBorder="1" applyAlignment="1">
      <alignment horizontal="center"/>
    </xf>
    <xf numFmtId="2" fontId="0" fillId="0" borderId="42" xfId="0" applyNumberFormat="1" applyFill="1" applyBorder="1"/>
    <xf numFmtId="164" fontId="0" fillId="0" borderId="42" xfId="0" applyNumberFormat="1" applyFill="1" applyBorder="1"/>
    <xf numFmtId="1" fontId="0" fillId="0" borderId="32" xfId="0" applyNumberFormat="1" applyFill="1" applyBorder="1"/>
    <xf numFmtId="164" fontId="0" fillId="0" borderId="65" xfId="0" applyNumberFormat="1" applyFill="1" applyBorder="1"/>
    <xf numFmtId="2" fontId="0" fillId="4" borderId="30" xfId="0" applyNumberFormat="1" applyFill="1" applyBorder="1"/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wrapText="1"/>
    </xf>
    <xf numFmtId="2" fontId="0" fillId="4" borderId="0" xfId="0" applyNumberFormat="1" applyFill="1"/>
    <xf numFmtId="0" fontId="7" fillId="0" borderId="0" xfId="0" applyFont="1" applyAlignment="1">
      <alignment horizontal="left"/>
    </xf>
    <xf numFmtId="0" fontId="7" fillId="0" borderId="0" xfId="0" applyFont="1"/>
    <xf numFmtId="0" fontId="8" fillId="0" borderId="0" xfId="0" applyFont="1"/>
    <xf numFmtId="1" fontId="8" fillId="0" borderId="0" xfId="0" applyNumberFormat="1" applyFont="1"/>
    <xf numFmtId="165" fontId="8" fillId="0" borderId="0" xfId="0" applyNumberFormat="1" applyFont="1"/>
    <xf numFmtId="2" fontId="9" fillId="0" borderId="0" xfId="0" applyNumberFormat="1" applyFont="1"/>
    <xf numFmtId="0" fontId="9" fillId="0" borderId="0" xfId="0" applyFont="1"/>
    <xf numFmtId="1" fontId="7" fillId="0" borderId="0" xfId="0" applyNumberFormat="1" applyFont="1"/>
    <xf numFmtId="165" fontId="7" fillId="0" borderId="0" xfId="0" applyNumberFormat="1" applyFont="1"/>
    <xf numFmtId="164" fontId="8" fillId="0" borderId="0" xfId="0" applyNumberFormat="1" applyFont="1"/>
    <xf numFmtId="165" fontId="8" fillId="0" borderId="0" xfId="0" applyNumberFormat="1" applyFont="1" applyFill="1"/>
    <xf numFmtId="2" fontId="7" fillId="0" borderId="0" xfId="0" applyNumberFormat="1" applyFont="1"/>
    <xf numFmtId="2" fontId="8" fillId="0" borderId="0" xfId="0" applyNumberFormat="1" applyFont="1"/>
    <xf numFmtId="164" fontId="7" fillId="0" borderId="0" xfId="0" applyNumberFormat="1" applyFont="1"/>
    <xf numFmtId="1" fontId="8" fillId="0" borderId="0" xfId="0" applyNumberFormat="1" applyFont="1" applyFill="1"/>
    <xf numFmtId="164" fontId="8" fillId="0" borderId="0" xfId="0" applyNumberFormat="1" applyFont="1" applyFill="1"/>
    <xf numFmtId="2" fontId="8" fillId="0" borderId="0" xfId="0" applyNumberFormat="1" applyFont="1" applyFill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0" fillId="0" borderId="35" xfId="0" applyFill="1" applyBorder="1" applyAlignment="1">
      <alignment horizontal="center" vertical="center" wrapText="1"/>
    </xf>
    <xf numFmtId="0" fontId="0" fillId="0" borderId="27" xfId="0" applyFill="1" applyBorder="1" applyAlignment="1">
      <alignment horizontal="left" vertical="center" wrapText="1"/>
    </xf>
    <xf numFmtId="0" fontId="0" fillId="0" borderId="31" xfId="0" applyFill="1" applyBorder="1" applyAlignment="1">
      <alignment horizontal="center" vertical="center" wrapText="1"/>
    </xf>
    <xf numFmtId="0" fontId="0" fillId="0" borderId="31" xfId="0" applyFill="1" applyBorder="1" applyAlignment="1">
      <alignment horizontal="left" vertical="center" wrapText="1"/>
    </xf>
    <xf numFmtId="0" fontId="0" fillId="0" borderId="20" xfId="0" applyFill="1" applyBorder="1" applyAlignment="1">
      <alignment horizontal="center" vertical="center"/>
    </xf>
    <xf numFmtId="0" fontId="0" fillId="0" borderId="20" xfId="0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20" xfId="0" applyFill="1" applyBorder="1" applyAlignment="1">
      <alignment horizontal="center" vertical="center" wrapText="1"/>
    </xf>
    <xf numFmtId="1" fontId="0" fillId="0" borderId="20" xfId="0" applyNumberFormat="1" applyFill="1" applyBorder="1" applyAlignment="1">
      <alignment horizontal="center" vertical="center" wrapText="1"/>
    </xf>
    <xf numFmtId="0" fontId="0" fillId="0" borderId="57" xfId="0" applyFill="1" applyBorder="1" applyAlignment="1">
      <alignment horizontal="center" vertical="center" wrapText="1"/>
    </xf>
    <xf numFmtId="0" fontId="0" fillId="0" borderId="58" xfId="0" applyFill="1" applyBorder="1" applyAlignment="1">
      <alignment horizontal="left" vertical="center" wrapText="1"/>
    </xf>
    <xf numFmtId="0" fontId="0" fillId="0" borderId="3" xfId="0" applyFill="1" applyBorder="1" applyAlignment="1">
      <alignment horizontal="left" vertical="top" wrapText="1"/>
    </xf>
    <xf numFmtId="0" fontId="0" fillId="3" borderId="10" xfId="0" applyFill="1" applyBorder="1" applyAlignment="1">
      <alignment horizontal="center" vertical="center" wrapText="1"/>
    </xf>
    <xf numFmtId="0" fontId="0" fillId="3" borderId="10" xfId="0" applyFill="1" applyBorder="1" applyAlignment="1">
      <alignment horizontal="left" vertical="center" wrapText="1"/>
    </xf>
    <xf numFmtId="0" fontId="1" fillId="3" borderId="20" xfId="0" applyFont="1" applyFill="1" applyBorder="1" applyAlignment="1">
      <alignment horizontal="center" vertical="center" wrapText="1"/>
    </xf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164" fontId="1" fillId="0" borderId="6" xfId="0" applyNumberFormat="1" applyFont="1" applyBorder="1" applyAlignment="1">
      <alignment horizontal="center"/>
    </xf>
    <xf numFmtId="0" fontId="0" fillId="0" borderId="50" xfId="0" applyBorder="1" applyAlignment="1"/>
    <xf numFmtId="0" fontId="0" fillId="0" borderId="70" xfId="0" applyBorder="1" applyAlignment="1"/>
    <xf numFmtId="0" fontId="1" fillId="0" borderId="70" xfId="0" applyFont="1" applyBorder="1" applyAlignment="1">
      <alignment horizontal="center"/>
    </xf>
    <xf numFmtId="0" fontId="1" fillId="0" borderId="70" xfId="0" applyFont="1" applyBorder="1" applyAlignment="1"/>
    <xf numFmtId="164" fontId="1" fillId="0" borderId="10" xfId="0" applyNumberFormat="1" applyFont="1" applyBorder="1" applyAlignment="1">
      <alignment horizontal="center"/>
    </xf>
    <xf numFmtId="0" fontId="0" fillId="0" borderId="29" xfId="0" applyBorder="1" applyAlignment="1"/>
    <xf numFmtId="0" fontId="0" fillId="0" borderId="28" xfId="0" applyBorder="1" applyAlignment="1"/>
    <xf numFmtId="0" fontId="0" fillId="0" borderId="28" xfId="0" applyBorder="1" applyAlignment="1">
      <alignment horizontal="center"/>
    </xf>
    <xf numFmtId="164" fontId="0" fillId="0" borderId="10" xfId="0" applyNumberFormat="1" applyBorder="1" applyAlignment="1">
      <alignment horizontal="center"/>
    </xf>
    <xf numFmtId="0" fontId="0" fillId="0" borderId="18" xfId="0" applyBorder="1"/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" xfId="0" applyBorder="1" applyAlignment="1">
      <alignment horizontal="center"/>
    </xf>
    <xf numFmtId="164" fontId="0" fillId="0" borderId="6" xfId="0" applyNumberFormat="1" applyBorder="1"/>
    <xf numFmtId="0" fontId="0" fillId="0" borderId="10" xfId="0" applyFill="1" applyBorder="1" applyAlignment="1">
      <alignment horizontal="left" vertical="center" wrapText="1"/>
    </xf>
    <xf numFmtId="1" fontId="0" fillId="3" borderId="12" xfId="0" applyNumberFormat="1" applyFill="1" applyBorder="1" applyAlignment="1"/>
    <xf numFmtId="1" fontId="0" fillId="3" borderId="47" xfId="0" applyNumberFormat="1" applyFill="1" applyBorder="1" applyAlignment="1"/>
    <xf numFmtId="1" fontId="0" fillId="0" borderId="47" xfId="0" applyNumberFormat="1" applyBorder="1" applyAlignment="1"/>
    <xf numFmtId="164" fontId="0" fillId="0" borderId="47" xfId="0" applyNumberFormat="1" applyBorder="1" applyAlignment="1">
      <alignment horizontal="center"/>
    </xf>
    <xf numFmtId="1" fontId="0" fillId="0" borderId="10" xfId="0" applyNumberFormat="1" applyBorder="1" applyAlignment="1"/>
    <xf numFmtId="1" fontId="0" fillId="0" borderId="29" xfId="0" applyNumberFormat="1" applyBorder="1" applyAlignment="1"/>
    <xf numFmtId="0" fontId="0" fillId="0" borderId="5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10" xfId="0" applyBorder="1" applyAlignment="1"/>
    <xf numFmtId="0" fontId="0" fillId="0" borderId="38" xfId="0" applyBorder="1" applyAlignment="1">
      <alignment horizontal="center"/>
    </xf>
    <xf numFmtId="0" fontId="0" fillId="0" borderId="33" xfId="0" applyBorder="1"/>
    <xf numFmtId="0" fontId="0" fillId="0" borderId="50" xfId="0" applyFill="1" applyBorder="1" applyAlignment="1">
      <alignment horizontal="center" vertical="center" wrapText="1"/>
    </xf>
    <xf numFmtId="0" fontId="0" fillId="0" borderId="47" xfId="0" applyBorder="1"/>
    <xf numFmtId="0" fontId="1" fillId="0" borderId="28" xfId="0" applyFont="1" applyBorder="1" applyAlignment="1">
      <alignment horizontal="center"/>
    </xf>
    <xf numFmtId="0" fontId="1" fillId="0" borderId="28" xfId="0" applyFont="1" applyBorder="1" applyAlignment="1"/>
    <xf numFmtId="0" fontId="1" fillId="0" borderId="30" xfId="0" applyFont="1" applyBorder="1" applyAlignment="1"/>
    <xf numFmtId="0" fontId="0" fillId="0" borderId="50" xfId="0" applyBorder="1"/>
    <xf numFmtId="0" fontId="0" fillId="0" borderId="29" xfId="0" applyBorder="1"/>
    <xf numFmtId="1" fontId="0" fillId="0" borderId="10" xfId="0" applyNumberFormat="1" applyBorder="1"/>
    <xf numFmtId="0" fontId="0" fillId="0" borderId="10" xfId="0" applyBorder="1" applyAlignment="1">
      <alignment wrapText="1"/>
    </xf>
    <xf numFmtId="0" fontId="1" fillId="0" borderId="0" xfId="0" applyFont="1" applyAlignment="1">
      <alignment horizontal="center" vertical="top" wrapText="1"/>
    </xf>
    <xf numFmtId="0" fontId="1" fillId="0" borderId="20" xfId="0" applyFont="1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 wrapText="1"/>
    </xf>
    <xf numFmtId="0" fontId="0" fillId="0" borderId="10" xfId="0" applyFill="1" applyBorder="1" applyAlignment="1">
      <alignment horizontal="left" vertical="center" wrapText="1"/>
    </xf>
    <xf numFmtId="0" fontId="1" fillId="0" borderId="0" xfId="0" applyFont="1" applyAlignment="1">
      <alignment horizontal="center" vertical="top" wrapText="1"/>
    </xf>
    <xf numFmtId="0" fontId="0" fillId="0" borderId="0" xfId="0" applyAlignment="1">
      <alignment horizontal="center" wrapText="1"/>
    </xf>
  </cellXfs>
  <cellStyles count="1">
    <cellStyle name="Normal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38"/>
  <sheetViews>
    <sheetView tabSelected="1" workbookViewId="0"/>
  </sheetViews>
  <sheetFormatPr defaultRowHeight="15" x14ac:dyDescent="0.25"/>
  <cols>
    <col min="1" max="1" width="6.140625" style="5" customWidth="1"/>
    <col min="2" max="2" width="23.28515625" style="5" customWidth="1"/>
    <col min="3" max="3" width="11" style="5" customWidth="1"/>
    <col min="4" max="4" width="6.85546875" style="5" customWidth="1"/>
    <col min="5" max="6" width="7.140625" style="5" hidden="1" customWidth="1"/>
    <col min="7" max="7" width="8" style="5" customWidth="1"/>
    <col min="8" max="8" width="6.7109375" style="5" hidden="1" customWidth="1"/>
    <col min="9" max="9" width="6.7109375" style="16" hidden="1" customWidth="1"/>
    <col min="10" max="10" width="6.7109375" style="17" customWidth="1"/>
    <col min="11" max="11" width="5.85546875" style="5" hidden="1" customWidth="1"/>
    <col min="12" max="12" width="0.85546875" style="5" hidden="1" customWidth="1"/>
    <col min="13" max="13" width="6.7109375" style="5" customWidth="1"/>
    <col min="14" max="14" width="6.5703125" style="5" hidden="1" customWidth="1"/>
    <col min="15" max="15" width="6.5703125" style="18" customWidth="1"/>
    <col min="16" max="17" width="6.5703125" style="5" hidden="1" customWidth="1"/>
    <col min="18" max="18" width="7.28515625" style="5" customWidth="1"/>
    <col min="19" max="19" width="6.5703125" style="5" hidden="1" customWidth="1"/>
    <col min="20" max="20" width="6.5703125" style="5" customWidth="1"/>
    <col min="21" max="22" width="7.140625" style="5" hidden="1" customWidth="1"/>
    <col min="23" max="23" width="7.85546875" style="5" customWidth="1"/>
    <col min="24" max="24" width="9.5703125" style="19" bestFit="1" customWidth="1"/>
    <col min="25" max="25" width="7.140625" style="5" hidden="1" customWidth="1"/>
    <col min="26" max="27" width="9.140625" style="5" hidden="1" customWidth="1"/>
    <col min="28" max="28" width="7.42578125" style="5" customWidth="1"/>
    <col min="29" max="29" width="8.28515625" style="5" customWidth="1"/>
    <col min="30" max="30" width="8.140625" style="5" hidden="1" customWidth="1"/>
    <col min="31" max="32" width="9.140625" style="5" hidden="1" customWidth="1"/>
    <col min="33" max="33" width="8" style="5" customWidth="1"/>
    <col min="34" max="34" width="9.28515625" style="17" customWidth="1"/>
    <col min="35" max="35" width="0.140625" style="18" customWidth="1"/>
    <col min="36" max="36" width="9.140625" style="5" hidden="1" customWidth="1"/>
    <col min="37" max="37" width="9.140625" style="5" customWidth="1"/>
    <col min="38" max="16384" width="9.140625" style="5"/>
  </cols>
  <sheetData>
    <row r="1" spans="1:38" x14ac:dyDescent="0.25">
      <c r="A1"/>
      <c r="B1"/>
      <c r="C1"/>
      <c r="D1"/>
      <c r="E1"/>
      <c r="F1"/>
      <c r="G1"/>
      <c r="H1"/>
      <c r="I1" s="1"/>
      <c r="J1" s="2"/>
      <c r="K1"/>
      <c r="L1"/>
      <c r="M1"/>
      <c r="N1"/>
      <c r="O1" s="3"/>
      <c r="P1"/>
      <c r="Q1"/>
      <c r="R1"/>
      <c r="S1"/>
      <c r="T1"/>
      <c r="U1"/>
      <c r="V1"/>
      <c r="W1"/>
      <c r="X1" s="4"/>
      <c r="Y1"/>
      <c r="Z1"/>
      <c r="AA1"/>
      <c r="AB1"/>
      <c r="AC1"/>
      <c r="AD1"/>
      <c r="AE1"/>
      <c r="AF1"/>
      <c r="AG1"/>
      <c r="AH1" s="2"/>
      <c r="AI1" s="3"/>
    </row>
    <row r="2" spans="1:38" x14ac:dyDescent="0.25">
      <c r="A2" s="6" t="s">
        <v>0</v>
      </c>
      <c r="B2" s="6"/>
      <c r="C2"/>
      <c r="D2"/>
      <c r="E2"/>
      <c r="F2"/>
      <c r="G2"/>
      <c r="H2"/>
      <c r="I2" s="1"/>
      <c r="J2" s="2"/>
      <c r="K2"/>
      <c r="L2"/>
      <c r="M2"/>
      <c r="N2"/>
      <c r="O2" s="3"/>
      <c r="P2"/>
      <c r="Q2"/>
      <c r="R2"/>
      <c r="S2"/>
      <c r="T2"/>
      <c r="U2"/>
      <c r="V2"/>
      <c r="W2"/>
      <c r="X2" s="4"/>
      <c r="Y2"/>
      <c r="Z2" s="6" t="s">
        <v>1</v>
      </c>
      <c r="AA2" s="6"/>
      <c r="AB2"/>
      <c r="AC2" s="6" t="s">
        <v>1</v>
      </c>
      <c r="AD2" s="7"/>
      <c r="AE2" s="7"/>
      <c r="AF2" s="7"/>
      <c r="AG2" s="7"/>
      <c r="AH2" s="8"/>
      <c r="AI2" s="3"/>
    </row>
    <row r="3" spans="1:38" x14ac:dyDescent="0.25">
      <c r="A3" s="6" t="s">
        <v>2</v>
      </c>
      <c r="B3" s="6"/>
      <c r="C3"/>
      <c r="D3"/>
      <c r="E3"/>
      <c r="F3"/>
      <c r="G3"/>
      <c r="H3"/>
      <c r="I3" s="1"/>
      <c r="J3" s="2"/>
      <c r="K3"/>
      <c r="L3"/>
      <c r="M3"/>
      <c r="N3"/>
      <c r="O3" s="3"/>
      <c r="P3"/>
      <c r="Q3"/>
      <c r="R3"/>
      <c r="S3"/>
      <c r="T3"/>
      <c r="U3"/>
      <c r="V3"/>
      <c r="W3"/>
      <c r="X3" s="4"/>
      <c r="Y3"/>
      <c r="Z3" s="6" t="s">
        <v>3</v>
      </c>
      <c r="AA3" s="6"/>
      <c r="AB3" s="6" t="s">
        <v>4</v>
      </c>
      <c r="AC3" s="7"/>
      <c r="AD3" s="7"/>
      <c r="AE3" s="7"/>
      <c r="AF3" s="7"/>
      <c r="AG3" s="7"/>
      <c r="AH3" s="8"/>
      <c r="AI3" s="3"/>
    </row>
    <row r="4" spans="1:38" x14ac:dyDescent="0.25">
      <c r="A4" s="411" t="s">
        <v>5</v>
      </c>
      <c r="B4" s="411"/>
      <c r="C4" s="411"/>
      <c r="D4" s="9"/>
      <c r="E4"/>
      <c r="F4"/>
      <c r="G4"/>
      <c r="H4"/>
      <c r="I4" s="1"/>
      <c r="J4" s="2"/>
      <c r="K4"/>
      <c r="L4"/>
      <c r="M4"/>
      <c r="N4"/>
      <c r="O4" s="3"/>
      <c r="P4"/>
      <c r="Q4"/>
      <c r="R4"/>
      <c r="S4"/>
      <c r="T4"/>
      <c r="U4"/>
      <c r="V4"/>
      <c r="W4"/>
      <c r="X4" s="4"/>
      <c r="Y4"/>
      <c r="Z4"/>
      <c r="AA4"/>
      <c r="AB4"/>
      <c r="AC4"/>
      <c r="AD4"/>
      <c r="AE4"/>
      <c r="AF4"/>
      <c r="AG4"/>
      <c r="AH4" s="2"/>
      <c r="AI4" s="3"/>
    </row>
    <row r="5" spans="1:38" x14ac:dyDescent="0.25">
      <c r="A5"/>
      <c r="B5"/>
      <c r="C5"/>
      <c r="D5"/>
      <c r="E5"/>
      <c r="F5"/>
      <c r="G5"/>
      <c r="H5"/>
      <c r="I5" s="1"/>
      <c r="J5" s="2"/>
      <c r="K5"/>
      <c r="L5"/>
      <c r="M5"/>
      <c r="N5"/>
      <c r="O5" s="3"/>
      <c r="P5"/>
      <c r="Q5"/>
      <c r="R5"/>
      <c r="S5"/>
      <c r="T5"/>
      <c r="U5"/>
      <c r="V5"/>
      <c r="W5"/>
      <c r="X5" s="4"/>
      <c r="Y5"/>
      <c r="Z5"/>
      <c r="AA5"/>
      <c r="AB5"/>
      <c r="AC5"/>
      <c r="AD5"/>
      <c r="AE5"/>
      <c r="AF5"/>
      <c r="AG5"/>
      <c r="AH5" s="2"/>
      <c r="AI5" s="3"/>
    </row>
    <row r="6" spans="1:38" x14ac:dyDescent="0.25">
      <c r="A6"/>
      <c r="B6" s="412" t="s">
        <v>6</v>
      </c>
      <c r="C6" s="412"/>
      <c r="D6" s="412"/>
      <c r="E6" s="412"/>
      <c r="F6" s="412"/>
      <c r="G6" s="412"/>
      <c r="H6" s="412"/>
      <c r="I6" s="412"/>
      <c r="J6" s="412"/>
      <c r="K6" s="412"/>
      <c r="L6" s="412"/>
      <c r="M6" s="412"/>
      <c r="N6" s="412"/>
      <c r="O6" s="412"/>
      <c r="P6" s="412"/>
      <c r="Q6" s="412"/>
      <c r="R6" s="412"/>
      <c r="S6" s="412"/>
      <c r="T6" s="412"/>
      <c r="U6" s="412"/>
      <c r="V6" s="412"/>
      <c r="W6" s="412"/>
      <c r="X6" s="412"/>
      <c r="Y6" s="412"/>
      <c r="Z6" s="412"/>
      <c r="AA6" s="412"/>
      <c r="AB6" s="412"/>
      <c r="AC6" s="412"/>
      <c r="AD6" s="412"/>
      <c r="AE6" s="412"/>
      <c r="AF6" s="412"/>
      <c r="AG6" s="412"/>
      <c r="AH6" s="412"/>
      <c r="AI6" s="412"/>
    </row>
    <row r="7" spans="1:38" ht="25.5" customHeight="1" x14ac:dyDescent="0.25">
      <c r="A7"/>
      <c r="B7" s="412"/>
      <c r="C7" s="412"/>
      <c r="D7" s="412"/>
      <c r="E7" s="412"/>
      <c r="F7" s="412"/>
      <c r="G7" s="412"/>
      <c r="H7" s="412"/>
      <c r="I7" s="412"/>
      <c r="J7" s="412"/>
      <c r="K7" s="412"/>
      <c r="L7" s="412"/>
      <c r="M7" s="412"/>
      <c r="N7" s="412"/>
      <c r="O7" s="412"/>
      <c r="P7" s="412"/>
      <c r="Q7" s="412"/>
      <c r="R7" s="412"/>
      <c r="S7" s="412"/>
      <c r="T7" s="412"/>
      <c r="U7" s="412"/>
      <c r="V7" s="412"/>
      <c r="W7" s="412"/>
      <c r="X7" s="412"/>
      <c r="Y7" s="412"/>
      <c r="Z7" s="412"/>
      <c r="AA7" s="412"/>
      <c r="AB7" s="412"/>
      <c r="AC7" s="412"/>
      <c r="AD7" s="412"/>
      <c r="AE7" s="412"/>
      <c r="AF7" s="412"/>
      <c r="AG7" s="412"/>
      <c r="AH7" s="412"/>
      <c r="AI7" s="412"/>
    </row>
    <row r="8" spans="1:38" ht="26.25" customHeight="1" x14ac:dyDescent="0.25">
      <c r="A8"/>
      <c r="B8" s="10"/>
      <c r="C8" s="10"/>
      <c r="D8" s="10"/>
      <c r="E8" s="10"/>
      <c r="F8" s="10"/>
      <c r="G8" s="10"/>
      <c r="H8" s="10"/>
      <c r="I8" s="11"/>
      <c r="J8" s="12"/>
      <c r="K8" s="10"/>
      <c r="L8" s="10"/>
      <c r="M8" s="10"/>
      <c r="N8" s="10"/>
      <c r="O8" s="13"/>
      <c r="P8" s="10"/>
      <c r="Q8" s="10"/>
      <c r="R8" s="10"/>
      <c r="S8" s="10"/>
      <c r="T8" s="10"/>
      <c r="U8" s="10"/>
      <c r="V8" s="10"/>
      <c r="W8" s="10"/>
      <c r="X8" s="14"/>
      <c r="Y8" s="10"/>
      <c r="Z8" s="10"/>
      <c r="AA8" s="10"/>
      <c r="AB8" s="10"/>
      <c r="AC8" s="10"/>
      <c r="AD8" s="10"/>
      <c r="AE8" s="10"/>
      <c r="AF8" s="10"/>
      <c r="AG8" s="10"/>
      <c r="AH8" s="12"/>
      <c r="AI8" s="10"/>
    </row>
    <row r="9" spans="1:38" x14ac:dyDescent="0.25">
      <c r="A9"/>
      <c r="B9" s="10"/>
      <c r="C9" s="10"/>
      <c r="D9" s="10"/>
      <c r="E9" s="10"/>
      <c r="F9" s="10"/>
      <c r="G9" s="10"/>
      <c r="H9" s="10"/>
      <c r="I9" s="11"/>
      <c r="J9" s="12"/>
      <c r="K9" s="10"/>
      <c r="L9" s="10"/>
      <c r="M9" s="10"/>
      <c r="N9" s="10"/>
      <c r="O9" s="13"/>
      <c r="P9" s="10"/>
      <c r="Q9" s="10"/>
      <c r="R9" s="10"/>
      <c r="S9" s="10"/>
      <c r="T9" s="10"/>
      <c r="U9" s="10"/>
      <c r="V9" s="10"/>
      <c r="W9" s="10"/>
      <c r="X9" s="14"/>
      <c r="Y9" s="10"/>
      <c r="Z9" s="10"/>
      <c r="AA9" s="10"/>
      <c r="AB9" s="10"/>
      <c r="AC9" s="10"/>
      <c r="AD9" s="10"/>
      <c r="AE9" s="10"/>
      <c r="AF9" s="10"/>
      <c r="AG9" s="10"/>
      <c r="AH9" s="12"/>
      <c r="AI9" s="10"/>
    </row>
    <row r="10" spans="1:38" customFormat="1" ht="15.75" customHeight="1" x14ac:dyDescent="0.25">
      <c r="A10" s="15" t="s">
        <v>7</v>
      </c>
      <c r="B10" s="5"/>
      <c r="C10" s="5"/>
      <c r="D10" s="5"/>
      <c r="E10" s="5"/>
      <c r="F10" s="5"/>
      <c r="G10" s="5"/>
      <c r="H10" s="16"/>
      <c r="I10" s="17"/>
      <c r="J10" s="5"/>
      <c r="K10" s="5"/>
      <c r="L10" s="5"/>
      <c r="M10" s="5"/>
      <c r="N10" s="18"/>
      <c r="O10" s="5"/>
      <c r="P10" s="5"/>
      <c r="Q10" s="5"/>
      <c r="R10" s="5"/>
      <c r="S10" s="5"/>
      <c r="T10" s="5"/>
      <c r="U10" s="5"/>
      <c r="V10" s="5"/>
      <c r="W10" s="5"/>
      <c r="X10" s="19"/>
      <c r="Y10" s="5"/>
      <c r="Z10" s="5"/>
      <c r="AA10" s="5"/>
      <c r="AB10" s="5"/>
      <c r="AC10" s="5"/>
      <c r="AD10" s="5"/>
      <c r="AE10" s="5"/>
      <c r="AF10" s="5"/>
      <c r="AG10" s="5"/>
      <c r="AH10" s="17"/>
      <c r="AI10" s="18"/>
      <c r="AJ10" s="5"/>
      <c r="AK10" s="5"/>
      <c r="AL10" s="5"/>
    </row>
    <row r="11" spans="1:38" customFormat="1" ht="15.75" customHeight="1" x14ac:dyDescent="0.25">
      <c r="A11" s="15"/>
      <c r="B11" s="5"/>
      <c r="C11" s="5"/>
      <c r="D11" s="5"/>
      <c r="E11" s="5"/>
      <c r="F11" s="5"/>
      <c r="G11" s="5"/>
      <c r="H11" s="16"/>
      <c r="I11" s="17"/>
      <c r="J11" s="5"/>
      <c r="K11" s="5"/>
      <c r="L11" s="5"/>
      <c r="M11" s="5"/>
      <c r="N11" s="18"/>
      <c r="O11" s="5"/>
      <c r="P11" s="5"/>
      <c r="Q11" s="5"/>
      <c r="R11" s="5"/>
      <c r="S11" s="5"/>
      <c r="T11" s="5"/>
      <c r="U11" s="5"/>
      <c r="V11" s="5"/>
      <c r="W11" s="5"/>
      <c r="X11" s="19"/>
      <c r="Y11" s="5"/>
      <c r="Z11" s="5"/>
      <c r="AA11" s="5"/>
      <c r="AB11" s="5"/>
      <c r="AC11" s="5"/>
      <c r="AD11" s="5"/>
      <c r="AE11" s="5"/>
      <c r="AF11" s="5"/>
      <c r="AG11" s="5"/>
      <c r="AH11" s="17"/>
      <c r="AI11" s="18"/>
      <c r="AJ11" s="5"/>
      <c r="AK11" s="5"/>
      <c r="AL11" s="5"/>
    </row>
    <row r="12" spans="1:38" customFormat="1" ht="15.75" customHeight="1" thickBot="1" x14ac:dyDescent="0.3">
      <c r="A12" s="6" t="s">
        <v>8</v>
      </c>
      <c r="B12" s="6"/>
      <c r="I12" s="1"/>
      <c r="J12" s="2"/>
      <c r="O12" s="3"/>
      <c r="X12" s="4"/>
      <c r="AH12" s="8" t="s">
        <v>9</v>
      </c>
      <c r="AI12" s="3"/>
      <c r="AL12" s="5"/>
    </row>
    <row r="13" spans="1:38" customFormat="1" ht="15.75" customHeight="1" thickBot="1" x14ac:dyDescent="0.3">
      <c r="A13" s="20" t="s">
        <v>10</v>
      </c>
      <c r="B13" s="20" t="s">
        <v>11</v>
      </c>
      <c r="C13" s="413" t="s">
        <v>12</v>
      </c>
      <c r="D13" s="413"/>
      <c r="E13" s="413"/>
      <c r="F13" s="413"/>
      <c r="G13" s="413"/>
      <c r="H13" s="413"/>
      <c r="I13" s="413"/>
      <c r="J13" s="413"/>
      <c r="K13" s="413"/>
      <c r="L13" s="413"/>
      <c r="M13" s="413"/>
      <c r="N13" s="413"/>
      <c r="O13" s="413"/>
      <c r="P13" s="413"/>
      <c r="Q13" s="413"/>
      <c r="R13" s="413"/>
      <c r="S13" s="413"/>
      <c r="T13" s="413"/>
      <c r="U13" s="413"/>
      <c r="V13" s="413"/>
      <c r="W13" s="413"/>
      <c r="X13" s="413"/>
      <c r="Y13" s="413"/>
      <c r="Z13" s="413"/>
      <c r="AA13" s="413"/>
      <c r="AB13" s="413"/>
      <c r="AC13" s="413"/>
      <c r="AD13" s="413"/>
      <c r="AE13" s="413"/>
      <c r="AF13" s="21"/>
      <c r="AG13" s="21"/>
      <c r="AH13" s="22" t="s">
        <v>13</v>
      </c>
      <c r="AI13" s="23"/>
      <c r="AL13" s="5"/>
    </row>
    <row r="14" spans="1:38" customFormat="1" ht="15.75" customHeight="1" thickBot="1" x14ac:dyDescent="0.3">
      <c r="A14" s="24" t="s">
        <v>14</v>
      </c>
      <c r="B14" s="25"/>
      <c r="C14" s="413"/>
      <c r="D14" s="413"/>
      <c r="E14" s="413"/>
      <c r="F14" s="413"/>
      <c r="G14" s="413"/>
      <c r="H14" s="413"/>
      <c r="I14" s="413"/>
      <c r="J14" s="413"/>
      <c r="K14" s="413"/>
      <c r="L14" s="413"/>
      <c r="M14" s="413"/>
      <c r="N14" s="413"/>
      <c r="O14" s="413"/>
      <c r="P14" s="413"/>
      <c r="Q14" s="413"/>
      <c r="R14" s="413"/>
      <c r="S14" s="413"/>
      <c r="T14" s="413"/>
      <c r="U14" s="413"/>
      <c r="V14" s="413"/>
      <c r="W14" s="413"/>
      <c r="X14" s="413"/>
      <c r="Y14" s="413"/>
      <c r="Z14" s="413"/>
      <c r="AA14" s="413"/>
      <c r="AB14" s="413"/>
      <c r="AC14" s="413"/>
      <c r="AD14" s="413"/>
      <c r="AE14" s="413"/>
      <c r="AF14" s="26"/>
      <c r="AG14" s="26"/>
      <c r="AH14" s="27"/>
      <c r="AI14" s="28"/>
      <c r="AL14" s="5"/>
    </row>
    <row r="15" spans="1:38" customFormat="1" ht="15.75" customHeight="1" x14ac:dyDescent="0.25">
      <c r="A15" s="29">
        <v>1</v>
      </c>
      <c r="B15" s="30" t="s">
        <v>15</v>
      </c>
      <c r="C15" s="31"/>
      <c r="D15" s="31"/>
      <c r="I15" s="1"/>
      <c r="J15" s="2"/>
      <c r="O15" s="3"/>
      <c r="Q15" s="7"/>
      <c r="R15" s="7"/>
      <c r="S15" s="7"/>
      <c r="T15" s="31">
        <v>13520</v>
      </c>
      <c r="U15" s="6"/>
      <c r="V15" s="6"/>
      <c r="W15" s="6"/>
      <c r="X15" s="32"/>
      <c r="Y15" s="6"/>
      <c r="Z15" s="6"/>
      <c r="AA15" s="6"/>
      <c r="AB15" s="6"/>
      <c r="AC15" s="6"/>
      <c r="AD15" s="6"/>
      <c r="AE15" s="33"/>
      <c r="AF15" s="33"/>
      <c r="AG15" s="33"/>
      <c r="AH15" s="34">
        <v>6.0628000000000002</v>
      </c>
      <c r="AI15" s="35">
        <v>7.1157894736842104</v>
      </c>
      <c r="AL15" s="5"/>
    </row>
    <row r="16" spans="1:38" customFormat="1" ht="15.75" customHeight="1" thickBot="1" x14ac:dyDescent="0.3">
      <c r="A16" s="36">
        <v>2</v>
      </c>
      <c r="B16" s="37" t="s">
        <v>16</v>
      </c>
      <c r="C16" s="38"/>
      <c r="D16" s="38"/>
      <c r="E16" s="39"/>
      <c r="F16" s="39"/>
      <c r="G16" s="39"/>
      <c r="H16" s="39"/>
      <c r="I16" s="40"/>
      <c r="J16" s="41"/>
      <c r="K16" s="39"/>
      <c r="L16" s="39"/>
      <c r="M16" s="39"/>
      <c r="N16" s="39"/>
      <c r="O16" s="42"/>
      <c r="P16" s="39"/>
      <c r="Q16" s="43"/>
      <c r="R16" s="43"/>
      <c r="S16" s="43"/>
      <c r="T16" s="38">
        <v>11440</v>
      </c>
      <c r="U16" s="39"/>
      <c r="V16" s="39"/>
      <c r="W16" s="39"/>
      <c r="X16" s="44"/>
      <c r="Y16" s="39"/>
      <c r="Z16" s="39"/>
      <c r="AA16" s="39"/>
      <c r="AB16" s="39"/>
      <c r="AC16" s="39"/>
      <c r="AD16" s="39"/>
      <c r="AE16" s="39"/>
      <c r="AF16" s="39"/>
      <c r="AG16" s="45"/>
      <c r="AH16" s="46">
        <v>5.13</v>
      </c>
      <c r="AI16" s="35">
        <v>6.0210526315789474</v>
      </c>
      <c r="AL16" s="5"/>
    </row>
    <row r="17" spans="1:37" customFormat="1" ht="15.75" thickBot="1" x14ac:dyDescent="0.3">
      <c r="A17" s="47" t="s">
        <v>17</v>
      </c>
      <c r="B17" s="48"/>
      <c r="C17" s="48"/>
      <c r="D17" s="49"/>
      <c r="E17" s="49"/>
      <c r="F17" s="49"/>
      <c r="G17" s="49"/>
      <c r="H17" s="49"/>
      <c r="I17" s="50"/>
      <c r="J17" s="51"/>
      <c r="K17" s="49"/>
      <c r="L17" s="49"/>
      <c r="M17" s="49"/>
      <c r="N17" s="49"/>
      <c r="O17" s="52"/>
      <c r="P17" s="49"/>
      <c r="Q17" s="49"/>
      <c r="R17" s="49"/>
      <c r="S17" s="49"/>
      <c r="T17" s="49"/>
      <c r="U17" s="49"/>
      <c r="V17" s="49"/>
      <c r="W17" s="49"/>
      <c r="X17" s="53"/>
      <c r="Y17" s="49"/>
      <c r="Z17" s="49"/>
      <c r="AA17" s="49"/>
      <c r="AB17" s="49"/>
      <c r="AC17" s="49"/>
      <c r="AD17" s="49"/>
      <c r="AE17" s="54" t="s">
        <v>9</v>
      </c>
      <c r="AF17" s="54"/>
      <c r="AG17" s="54"/>
      <c r="AH17" s="55"/>
      <c r="AI17" s="56"/>
      <c r="AJ17" s="5"/>
      <c r="AK17" s="5"/>
    </row>
    <row r="18" spans="1:37" customFormat="1" x14ac:dyDescent="0.25">
      <c r="A18" s="57" t="s">
        <v>10</v>
      </c>
      <c r="B18" s="20" t="s">
        <v>11</v>
      </c>
      <c r="C18" s="58" t="s">
        <v>18</v>
      </c>
      <c r="D18" s="20" t="s">
        <v>19</v>
      </c>
      <c r="E18" s="57"/>
      <c r="F18" s="59"/>
      <c r="G18" s="59"/>
      <c r="H18" s="59"/>
      <c r="I18" s="60"/>
      <c r="J18" s="61"/>
      <c r="K18" s="59"/>
      <c r="L18" s="59"/>
      <c r="M18" s="62"/>
      <c r="N18" s="62"/>
      <c r="O18" s="63" t="s">
        <v>20</v>
      </c>
      <c r="P18" s="62"/>
      <c r="Q18" s="62"/>
      <c r="R18" s="62"/>
      <c r="S18" s="59"/>
      <c r="T18" s="59"/>
      <c r="U18" s="59"/>
      <c r="V18" s="59"/>
      <c r="W18" s="59"/>
      <c r="X18" s="64"/>
      <c r="Y18" s="59"/>
      <c r="Z18" s="59"/>
      <c r="AA18" s="59"/>
      <c r="AB18" s="59"/>
      <c r="AC18" s="59"/>
      <c r="AD18" s="59"/>
      <c r="AE18" s="58"/>
      <c r="AF18" s="58"/>
      <c r="AG18" s="59"/>
      <c r="AH18" s="22" t="s">
        <v>13</v>
      </c>
      <c r="AI18" s="65"/>
      <c r="AJ18" s="5"/>
      <c r="AK18" s="5"/>
    </row>
    <row r="19" spans="1:37" customFormat="1" ht="15.75" customHeight="1" thickBot="1" x14ac:dyDescent="0.3">
      <c r="A19" s="66" t="s">
        <v>14</v>
      </c>
      <c r="B19" s="25"/>
      <c r="C19" s="67"/>
      <c r="D19" s="25" t="s">
        <v>21</v>
      </c>
      <c r="E19" s="66"/>
      <c r="F19" s="68"/>
      <c r="G19" s="68"/>
      <c r="H19" s="68"/>
      <c r="I19" s="69"/>
      <c r="J19" s="70"/>
      <c r="K19" s="68"/>
      <c r="L19" s="68"/>
      <c r="M19" s="68"/>
      <c r="N19" s="68"/>
      <c r="O19" s="71"/>
      <c r="P19" s="72"/>
      <c r="Q19" s="68"/>
      <c r="R19" s="68"/>
      <c r="S19" s="68"/>
      <c r="T19" s="68"/>
      <c r="U19" s="68"/>
      <c r="V19" s="68"/>
      <c r="W19" s="68"/>
      <c r="X19" s="73"/>
      <c r="Y19" s="68"/>
      <c r="Z19" s="68"/>
      <c r="AA19" s="68"/>
      <c r="AB19" s="68"/>
      <c r="AC19" s="68"/>
      <c r="AD19" s="68"/>
      <c r="AE19" s="67"/>
      <c r="AF19" s="67"/>
      <c r="AG19" s="68"/>
      <c r="AH19" s="74"/>
      <c r="AI19" s="75"/>
      <c r="AJ19" s="5"/>
      <c r="AK19" s="5"/>
    </row>
    <row r="20" spans="1:37" customFormat="1" ht="15.75" thickBot="1" x14ac:dyDescent="0.3">
      <c r="A20" s="76">
        <v>1</v>
      </c>
      <c r="B20" s="77" t="s">
        <v>22</v>
      </c>
      <c r="C20" s="78" t="s">
        <v>23</v>
      </c>
      <c r="D20" s="78" t="s">
        <v>24</v>
      </c>
      <c r="E20" s="79"/>
      <c r="F20" s="79"/>
      <c r="G20" s="80"/>
      <c r="H20" s="81"/>
      <c r="I20" s="82"/>
      <c r="J20" s="83"/>
      <c r="K20" s="81"/>
      <c r="L20" s="81"/>
      <c r="M20" s="81"/>
      <c r="N20" s="81"/>
      <c r="O20" s="84"/>
      <c r="P20" s="85"/>
      <c r="Q20" s="86"/>
      <c r="R20" s="86"/>
      <c r="S20" s="86"/>
      <c r="T20" s="50">
        <v>11440</v>
      </c>
      <c r="U20" s="81"/>
      <c r="V20" s="81"/>
      <c r="W20" s="81"/>
      <c r="X20" s="87"/>
      <c r="Y20" s="81"/>
      <c r="Z20" s="81"/>
      <c r="AA20" s="81"/>
      <c r="AB20" s="81"/>
      <c r="AC20" s="81"/>
      <c r="AD20" s="81"/>
      <c r="AE20" s="88"/>
      <c r="AF20" s="88"/>
      <c r="AG20" s="81"/>
      <c r="AH20" s="89">
        <v>5.1300448430493271</v>
      </c>
      <c r="AI20" s="90">
        <v>6.0210526315789474</v>
      </c>
      <c r="AJ20" s="5"/>
      <c r="AK20" s="5"/>
    </row>
    <row r="21" spans="1:37" customFormat="1" ht="15.75" thickBot="1" x14ac:dyDescent="0.3">
      <c r="A21" s="91">
        <v>2</v>
      </c>
      <c r="B21" s="77" t="s">
        <v>25</v>
      </c>
      <c r="C21" s="92" t="s">
        <v>23</v>
      </c>
      <c r="D21" s="92" t="s">
        <v>24</v>
      </c>
      <c r="E21" s="93"/>
      <c r="F21" s="93"/>
      <c r="G21" s="94"/>
      <c r="H21" s="93"/>
      <c r="I21" s="95"/>
      <c r="J21" s="96"/>
      <c r="K21" s="93"/>
      <c r="L21" s="93"/>
      <c r="M21" s="93"/>
      <c r="N21" s="93"/>
      <c r="O21" s="97"/>
      <c r="P21" s="98"/>
      <c r="Q21" s="99"/>
      <c r="R21" s="99"/>
      <c r="S21" s="99"/>
      <c r="T21" s="99">
        <v>8779.5528846153848</v>
      </c>
      <c r="U21" s="98"/>
      <c r="V21" s="98"/>
      <c r="W21" s="98"/>
      <c r="X21" s="100"/>
      <c r="Y21" s="98"/>
      <c r="Z21" s="93"/>
      <c r="AA21" s="93"/>
      <c r="AB21" s="93"/>
      <c r="AC21" s="93"/>
      <c r="AD21" s="93"/>
      <c r="AE21" s="101"/>
      <c r="AF21" s="101"/>
      <c r="AG21" s="93"/>
      <c r="AH21" s="102">
        <v>3.9370192307692307</v>
      </c>
      <c r="AI21" s="90">
        <v>4.6208173076923078</v>
      </c>
      <c r="AJ21" s="5"/>
      <c r="AK21" s="5"/>
    </row>
    <row r="22" spans="1:37" customFormat="1" ht="15.75" thickBot="1" x14ac:dyDescent="0.3">
      <c r="A22" s="91">
        <v>3</v>
      </c>
      <c r="B22" s="77" t="s">
        <v>26</v>
      </c>
      <c r="C22" s="92" t="s">
        <v>23</v>
      </c>
      <c r="D22" s="92" t="s">
        <v>24</v>
      </c>
      <c r="E22" s="93"/>
      <c r="F22" s="93"/>
      <c r="G22" s="94"/>
      <c r="H22" s="93"/>
      <c r="I22" s="95"/>
      <c r="J22" s="96"/>
      <c r="K22" s="93"/>
      <c r="L22" s="93"/>
      <c r="M22" s="93"/>
      <c r="N22" s="93"/>
      <c r="O22" s="97"/>
      <c r="P22" s="98"/>
      <c r="Q22" s="99"/>
      <c r="R22" s="99"/>
      <c r="S22" s="99"/>
      <c r="T22" s="99">
        <v>8494.3701923076933</v>
      </c>
      <c r="U22" s="98"/>
      <c r="V22" s="98"/>
      <c r="W22" s="98"/>
      <c r="X22" s="100"/>
      <c r="Y22" s="98"/>
      <c r="Z22" s="93"/>
      <c r="AA22" s="93"/>
      <c r="AB22" s="93"/>
      <c r="AC22" s="93"/>
      <c r="AD22" s="93"/>
      <c r="AE22" s="101"/>
      <c r="AF22" s="101"/>
      <c r="AG22" s="93"/>
      <c r="AH22" s="102">
        <v>3.8091346153846155</v>
      </c>
      <c r="AI22" s="90">
        <v>4.4707211538461546</v>
      </c>
      <c r="AJ22" s="5"/>
      <c r="AK22" s="5"/>
    </row>
    <row r="23" spans="1:37" customFormat="1" ht="15.75" thickBot="1" x14ac:dyDescent="0.3">
      <c r="A23" s="91">
        <v>4</v>
      </c>
      <c r="B23" s="77" t="s">
        <v>27</v>
      </c>
      <c r="C23" s="92" t="s">
        <v>23</v>
      </c>
      <c r="D23" s="92" t="s">
        <v>24</v>
      </c>
      <c r="E23" s="93"/>
      <c r="F23" s="93"/>
      <c r="G23" s="94"/>
      <c r="H23" s="93"/>
      <c r="I23" s="95"/>
      <c r="J23" s="96"/>
      <c r="K23" s="93"/>
      <c r="L23" s="93"/>
      <c r="M23" s="93"/>
      <c r="N23" s="93"/>
      <c r="O23" s="97"/>
      <c r="P23" s="98"/>
      <c r="Q23" s="99"/>
      <c r="R23" s="99"/>
      <c r="S23" s="99"/>
      <c r="T23" s="99">
        <v>8469.7115384615372</v>
      </c>
      <c r="U23" s="98"/>
      <c r="V23" s="98"/>
      <c r="W23" s="98"/>
      <c r="X23" s="100"/>
      <c r="Y23" s="98"/>
      <c r="Z23" s="93"/>
      <c r="AA23" s="93"/>
      <c r="AB23" s="93"/>
      <c r="AC23" s="93"/>
      <c r="AD23" s="93"/>
      <c r="AE23" s="101"/>
      <c r="AF23" s="101"/>
      <c r="AG23" s="93"/>
      <c r="AH23" s="102">
        <v>3.7980769230769229</v>
      </c>
      <c r="AI23" s="90">
        <v>4.4577429149797565</v>
      </c>
      <c r="AJ23" s="5"/>
      <c r="AK23" s="5"/>
    </row>
    <row r="24" spans="1:37" customFormat="1" ht="15.75" thickBot="1" x14ac:dyDescent="0.3">
      <c r="A24" s="103">
        <v>5</v>
      </c>
      <c r="B24" s="77" t="s">
        <v>28</v>
      </c>
      <c r="C24" s="104" t="s">
        <v>23</v>
      </c>
      <c r="D24" s="104" t="s">
        <v>24</v>
      </c>
      <c r="E24" s="105"/>
      <c r="F24" s="105"/>
      <c r="G24" s="106"/>
      <c r="H24" s="105"/>
      <c r="I24" s="107"/>
      <c r="J24" s="108"/>
      <c r="K24" s="105"/>
      <c r="L24" s="105"/>
      <c r="M24" s="105"/>
      <c r="N24" s="105"/>
      <c r="O24" s="109"/>
      <c r="P24" s="110"/>
      <c r="Q24" s="111"/>
      <c r="R24" s="111"/>
      <c r="S24" s="111"/>
      <c r="T24" s="111">
        <v>7005.2019230769238</v>
      </c>
      <c r="U24" s="110"/>
      <c r="V24" s="110"/>
      <c r="W24" s="110"/>
      <c r="X24" s="112"/>
      <c r="Y24" s="110"/>
      <c r="Z24" s="105"/>
      <c r="AA24" s="105"/>
      <c r="AB24" s="105"/>
      <c r="AC24" s="105"/>
      <c r="AD24" s="105"/>
      <c r="AE24" s="105"/>
      <c r="AF24" s="105"/>
      <c r="AG24" s="105"/>
      <c r="AH24" s="113">
        <v>3.141346153846154</v>
      </c>
      <c r="AI24" s="90">
        <v>3.6869483805668022</v>
      </c>
      <c r="AJ24" s="5"/>
      <c r="AK24" s="5"/>
    </row>
    <row r="25" spans="1:37" customFormat="1" ht="15.75" thickBot="1" x14ac:dyDescent="0.3">
      <c r="A25" s="114"/>
      <c r="B25" s="49"/>
      <c r="C25" s="115"/>
      <c r="D25" s="115"/>
      <c r="E25" s="116"/>
      <c r="F25" s="116"/>
      <c r="G25" s="116"/>
      <c r="H25" s="116"/>
      <c r="I25" s="117"/>
      <c r="J25" s="118"/>
      <c r="K25" s="116"/>
      <c r="L25" s="116"/>
      <c r="M25" s="116"/>
      <c r="N25" s="116"/>
      <c r="O25" s="18"/>
      <c r="P25" s="5"/>
      <c r="Q25" s="115"/>
      <c r="R25" s="115"/>
      <c r="S25" s="115"/>
      <c r="T25" s="115"/>
      <c r="U25" s="5"/>
      <c r="V25" s="5"/>
      <c r="W25" s="5"/>
      <c r="X25" s="19"/>
      <c r="Y25" s="5"/>
      <c r="Z25" s="116"/>
      <c r="AA25" s="116"/>
      <c r="AB25" s="116"/>
      <c r="AC25" s="116"/>
      <c r="AD25" s="116"/>
      <c r="AE25" s="116"/>
      <c r="AF25" s="116"/>
      <c r="AG25" s="116"/>
      <c r="AH25" s="119"/>
      <c r="AI25" s="120"/>
      <c r="AJ25" s="5"/>
      <c r="AK25" s="5"/>
    </row>
    <row r="26" spans="1:37" customFormat="1" ht="15.75" thickBot="1" x14ac:dyDescent="0.3">
      <c r="A26" s="47" t="s">
        <v>29</v>
      </c>
      <c r="B26" s="48"/>
      <c r="C26" s="49"/>
      <c r="D26" s="49"/>
      <c r="E26" s="49"/>
      <c r="F26" s="49"/>
      <c r="G26" s="49"/>
      <c r="H26" s="49"/>
      <c r="I26" s="50"/>
      <c r="J26" s="51"/>
      <c r="K26" s="49"/>
      <c r="L26" s="49"/>
      <c r="M26" s="49"/>
      <c r="N26" s="49"/>
      <c r="O26" s="52"/>
      <c r="P26" s="49"/>
      <c r="Q26" s="49"/>
      <c r="R26" s="49"/>
      <c r="S26" s="49"/>
      <c r="T26" s="49"/>
      <c r="U26" s="49"/>
      <c r="V26" s="49"/>
      <c r="W26" s="49"/>
      <c r="X26" s="53"/>
      <c r="Y26" s="49"/>
      <c r="Z26" s="49"/>
      <c r="AA26" s="49"/>
      <c r="AB26" s="49"/>
      <c r="AC26" s="49"/>
      <c r="AD26" s="49"/>
      <c r="AE26" s="54"/>
      <c r="AF26" s="54"/>
      <c r="AG26" s="54"/>
      <c r="AH26" s="55"/>
      <c r="AI26" s="121"/>
      <c r="AJ26" s="5"/>
      <c r="AK26" s="5"/>
    </row>
    <row r="27" spans="1:37" customFormat="1" ht="15" customHeight="1" thickBot="1" x14ac:dyDescent="0.3">
      <c r="A27" s="57" t="s">
        <v>10</v>
      </c>
      <c r="B27" s="57" t="s">
        <v>11</v>
      </c>
      <c r="C27" s="57" t="s">
        <v>18</v>
      </c>
      <c r="D27" s="20" t="s">
        <v>19</v>
      </c>
      <c r="E27" s="414" t="s">
        <v>30</v>
      </c>
      <c r="F27" s="414"/>
      <c r="G27" s="414"/>
      <c r="H27" s="414"/>
      <c r="I27" s="414"/>
      <c r="J27" s="414"/>
      <c r="K27" s="414"/>
      <c r="L27" s="414"/>
      <c r="M27" s="414"/>
      <c r="N27" s="414"/>
      <c r="O27" s="414"/>
      <c r="P27" s="414"/>
      <c r="Q27" s="414"/>
      <c r="R27" s="414"/>
      <c r="S27" s="414"/>
      <c r="T27" s="414"/>
      <c r="U27" s="414"/>
      <c r="V27" s="414"/>
      <c r="W27" s="414"/>
      <c r="X27" s="414"/>
      <c r="Y27" s="414"/>
      <c r="Z27" s="414"/>
      <c r="AA27" s="414"/>
      <c r="AB27" s="414"/>
      <c r="AC27" s="414"/>
      <c r="AD27" s="414"/>
      <c r="AE27" s="414"/>
      <c r="AF27" s="414"/>
      <c r="AG27" s="414"/>
      <c r="AH27" s="414"/>
      <c r="AI27" s="414"/>
      <c r="AJ27" s="5"/>
      <c r="AK27" s="5"/>
    </row>
    <row r="28" spans="1:37" customFormat="1" ht="15.75" thickBot="1" x14ac:dyDescent="0.3">
      <c r="A28" s="66" t="s">
        <v>14</v>
      </c>
      <c r="B28" s="66"/>
      <c r="C28" s="66" t="s">
        <v>31</v>
      </c>
      <c r="D28" s="25" t="s">
        <v>21</v>
      </c>
      <c r="E28" s="414"/>
      <c r="F28" s="414"/>
      <c r="G28" s="414"/>
      <c r="H28" s="414"/>
      <c r="I28" s="414"/>
      <c r="J28" s="414"/>
      <c r="K28" s="414"/>
      <c r="L28" s="414"/>
      <c r="M28" s="414"/>
      <c r="N28" s="414"/>
      <c r="O28" s="414"/>
      <c r="P28" s="414"/>
      <c r="Q28" s="414"/>
      <c r="R28" s="414"/>
      <c r="S28" s="414"/>
      <c r="T28" s="414"/>
      <c r="U28" s="414"/>
      <c r="V28" s="414"/>
      <c r="W28" s="414"/>
      <c r="X28" s="414"/>
      <c r="Y28" s="414"/>
      <c r="Z28" s="414"/>
      <c r="AA28" s="414"/>
      <c r="AB28" s="414"/>
      <c r="AC28" s="414"/>
      <c r="AD28" s="414"/>
      <c r="AE28" s="414"/>
      <c r="AF28" s="414"/>
      <c r="AG28" s="414"/>
      <c r="AH28" s="414"/>
      <c r="AI28" s="414"/>
      <c r="AJ28" s="5"/>
      <c r="AK28" s="5"/>
    </row>
    <row r="29" spans="1:37" customFormat="1" ht="15.75" thickBot="1" x14ac:dyDescent="0.3">
      <c r="A29" s="122"/>
      <c r="B29" s="122"/>
      <c r="C29" s="123"/>
      <c r="D29" s="124"/>
      <c r="E29" s="125">
        <v>0</v>
      </c>
      <c r="F29" s="126">
        <v>0.21</v>
      </c>
      <c r="G29" s="127">
        <v>0</v>
      </c>
      <c r="H29" s="128" t="s">
        <v>13</v>
      </c>
      <c r="I29" s="129"/>
      <c r="J29" s="130" t="s">
        <v>32</v>
      </c>
      <c r="K29" s="127">
        <v>1</v>
      </c>
      <c r="L29" s="126">
        <v>0.21</v>
      </c>
      <c r="M29" s="127">
        <v>1</v>
      </c>
      <c r="N29" s="128" t="s">
        <v>13</v>
      </c>
      <c r="O29" s="131" t="s">
        <v>33</v>
      </c>
      <c r="P29" s="127">
        <v>2</v>
      </c>
      <c r="Q29" s="126">
        <v>0.21</v>
      </c>
      <c r="R29" s="127">
        <v>2</v>
      </c>
      <c r="S29" s="128" t="s">
        <v>13</v>
      </c>
      <c r="T29" s="130" t="s">
        <v>13</v>
      </c>
      <c r="U29" s="127">
        <v>3</v>
      </c>
      <c r="V29" s="126">
        <v>0.21</v>
      </c>
      <c r="W29" s="127">
        <v>3</v>
      </c>
      <c r="X29" s="128" t="s">
        <v>13</v>
      </c>
      <c r="Y29" s="128" t="s">
        <v>13</v>
      </c>
      <c r="Z29" s="127">
        <v>4</v>
      </c>
      <c r="AA29" s="126">
        <v>0.21</v>
      </c>
      <c r="AB29" s="127">
        <v>4</v>
      </c>
      <c r="AC29" s="128" t="s">
        <v>13</v>
      </c>
      <c r="AD29" s="128" t="s">
        <v>13</v>
      </c>
      <c r="AE29" s="127">
        <v>5</v>
      </c>
      <c r="AF29" s="126">
        <v>0.21</v>
      </c>
      <c r="AG29" s="127">
        <v>5</v>
      </c>
      <c r="AH29" s="130" t="s">
        <v>13</v>
      </c>
      <c r="AI29" s="132"/>
      <c r="AJ29" s="5"/>
      <c r="AK29" s="5"/>
    </row>
    <row r="30" spans="1:37" x14ac:dyDescent="0.25">
      <c r="A30" s="415">
        <v>1</v>
      </c>
      <c r="B30" s="416" t="s">
        <v>34</v>
      </c>
      <c r="C30" s="92" t="s">
        <v>35</v>
      </c>
      <c r="D30" s="92" t="s">
        <v>24</v>
      </c>
      <c r="E30" s="133">
        <v>3564.9246255968646</v>
      </c>
      <c r="F30" s="134">
        <v>748.63417137534157</v>
      </c>
      <c r="G30" s="134">
        <v>4624.5739999999996</v>
      </c>
      <c r="H30" s="135">
        <v>2.4585687073081823</v>
      </c>
      <c r="I30" s="134"/>
      <c r="J30" s="136">
        <v>2.0737999999999999</v>
      </c>
      <c r="K30" s="134">
        <v>3832.2939725166293</v>
      </c>
      <c r="L30" s="134">
        <v>804.78173422849216</v>
      </c>
      <c r="M30" s="134">
        <v>4971.5619999999999</v>
      </c>
      <c r="N30" s="135">
        <v>2.642961360356296</v>
      </c>
      <c r="O30" s="137">
        <v>2.2294</v>
      </c>
      <c r="P30" s="134">
        <v>4023.9086711424611</v>
      </c>
      <c r="Q30" s="134">
        <v>845.0208209399168</v>
      </c>
      <c r="R30" s="134">
        <v>5219.9840000000004</v>
      </c>
      <c r="S30" s="135">
        <v>2.7751094283741109</v>
      </c>
      <c r="T30" s="137">
        <v>2.3408000000000002</v>
      </c>
      <c r="U30" s="134">
        <v>4225.1041046995842</v>
      </c>
      <c r="V30" s="134">
        <v>887.27186198691265</v>
      </c>
      <c r="W30" s="134">
        <v>5481.0569258225432</v>
      </c>
      <c r="X30" s="137">
        <v>2.4578730609069699</v>
      </c>
      <c r="Y30" s="135">
        <v>2.9138648997928169</v>
      </c>
      <c r="Z30" s="134">
        <v>4330.7317073170734</v>
      </c>
      <c r="AA30" s="134">
        <v>909.45365853658541</v>
      </c>
      <c r="AB30" s="134">
        <v>5618.0833489681045</v>
      </c>
      <c r="AC30" s="137">
        <v>2.5193198874296434</v>
      </c>
      <c r="AD30" s="135">
        <v>2.9867115222876368</v>
      </c>
      <c r="AE30" s="134">
        <v>4439</v>
      </c>
      <c r="AF30" s="134">
        <v>932.18999999999994</v>
      </c>
      <c r="AG30" s="134">
        <v>5758.535432692307</v>
      </c>
      <c r="AH30" s="138">
        <v>2.5823028846153844</v>
      </c>
      <c r="AI30" s="139">
        <v>3.0613793103448277</v>
      </c>
    </row>
    <row r="31" spans="1:37" x14ac:dyDescent="0.25">
      <c r="A31" s="415"/>
      <c r="B31" s="416"/>
      <c r="C31" s="92" t="s">
        <v>36</v>
      </c>
      <c r="D31" s="92" t="s">
        <v>24</v>
      </c>
      <c r="E31" s="133">
        <v>3010.7912641051239</v>
      </c>
      <c r="F31" s="134">
        <v>632.26616546207595</v>
      </c>
      <c r="G31" s="140">
        <v>4227.4110000000001</v>
      </c>
      <c r="H31" s="135">
        <v>2.0764077683483615</v>
      </c>
      <c r="I31" s="140"/>
      <c r="J31" s="141">
        <v>1.8956999999999999</v>
      </c>
      <c r="K31" s="134">
        <v>3236.6006089130083</v>
      </c>
      <c r="L31" s="134">
        <v>679.68612787173174</v>
      </c>
      <c r="M31" s="140">
        <v>4544.74</v>
      </c>
      <c r="N31" s="135">
        <v>2.2321383509744885</v>
      </c>
      <c r="O31" s="142">
        <v>2.0379999999999998</v>
      </c>
      <c r="P31" s="134">
        <v>3398.4306393586589</v>
      </c>
      <c r="Q31" s="134">
        <v>713.67043426531836</v>
      </c>
      <c r="R31" s="140">
        <v>4771.9769999999999</v>
      </c>
      <c r="S31" s="135">
        <v>2.3437452685232132</v>
      </c>
      <c r="T31" s="142">
        <v>2.1398999999999999</v>
      </c>
      <c r="U31" s="134">
        <v>3568.3521713265918</v>
      </c>
      <c r="V31" s="134">
        <v>749.35395597858428</v>
      </c>
      <c r="W31" s="140">
        <v>5011.0330000000004</v>
      </c>
      <c r="X31" s="142">
        <v>2.2471000000000001</v>
      </c>
      <c r="Y31" s="135">
        <v>2.4609325319493736</v>
      </c>
      <c r="Z31" s="134">
        <v>3657.5609756097565</v>
      </c>
      <c r="AA31" s="134">
        <v>768.08780487804881</v>
      </c>
      <c r="AB31" s="140">
        <v>5136.5819999999994</v>
      </c>
      <c r="AC31" s="142">
        <v>2.3033999999999999</v>
      </c>
      <c r="AD31" s="135">
        <v>2.5224558452481078</v>
      </c>
      <c r="AE31" s="134">
        <v>3749</v>
      </c>
      <c r="AF31" s="134">
        <v>787.29</v>
      </c>
      <c r="AG31" s="140">
        <v>5265.2529999999997</v>
      </c>
      <c r="AH31" s="143">
        <v>2.3611</v>
      </c>
      <c r="AI31" s="144">
        <v>2.5855172413793102</v>
      </c>
    </row>
    <row r="32" spans="1:37" x14ac:dyDescent="0.25">
      <c r="A32" s="415"/>
      <c r="B32" s="416"/>
      <c r="C32" s="92" t="s">
        <v>37</v>
      </c>
      <c r="D32" s="92" t="s">
        <v>24</v>
      </c>
      <c r="E32" s="133">
        <v>2923.2542548259939</v>
      </c>
      <c r="F32" s="134">
        <v>613.88339351345871</v>
      </c>
      <c r="G32" s="140">
        <v>3899.3779999999997</v>
      </c>
      <c r="H32" s="135">
        <v>2.0160374171213751</v>
      </c>
      <c r="I32" s="140"/>
      <c r="J32" s="141">
        <v>1.7485999999999999</v>
      </c>
      <c r="K32" s="134">
        <v>3142.4983239379435</v>
      </c>
      <c r="L32" s="134">
        <v>659.92464802696816</v>
      </c>
      <c r="M32" s="140">
        <v>4191.9539999999997</v>
      </c>
      <c r="N32" s="135">
        <v>2.1672402234054782</v>
      </c>
      <c r="O32" s="142">
        <v>1.8797999999999999</v>
      </c>
      <c r="P32" s="134">
        <v>3299.6232401348407</v>
      </c>
      <c r="Q32" s="134">
        <v>692.92088042831654</v>
      </c>
      <c r="R32" s="140">
        <v>4402.0199999999995</v>
      </c>
      <c r="S32" s="135">
        <v>2.2756022345757523</v>
      </c>
      <c r="T32" s="142">
        <v>1.974</v>
      </c>
      <c r="U32" s="134">
        <v>3464.6044021415828</v>
      </c>
      <c r="V32" s="134">
        <v>727.56692444973237</v>
      </c>
      <c r="W32" s="140">
        <v>4621.8980000000001</v>
      </c>
      <c r="X32" s="142">
        <v>2.0726</v>
      </c>
      <c r="Y32" s="135">
        <v>2.3893823463045401</v>
      </c>
      <c r="Z32" s="134">
        <v>3551.2195121951222</v>
      </c>
      <c r="AA32" s="134">
        <v>745.7560975609756</v>
      </c>
      <c r="AB32" s="140">
        <v>4737.6349999999993</v>
      </c>
      <c r="AC32" s="142">
        <v>2.1244999999999998</v>
      </c>
      <c r="AD32" s="135">
        <v>2.4491169049621533</v>
      </c>
      <c r="AE32" s="134">
        <v>3640</v>
      </c>
      <c r="AF32" s="134">
        <v>764.4</v>
      </c>
      <c r="AG32" s="140">
        <v>4855.6019999999999</v>
      </c>
      <c r="AH32" s="143">
        <v>2.1774</v>
      </c>
      <c r="AI32" s="144">
        <v>2.510344827586207</v>
      </c>
    </row>
    <row r="33" spans="1:37" x14ac:dyDescent="0.25">
      <c r="A33" s="415">
        <v>2</v>
      </c>
      <c r="B33" s="416" t="s">
        <v>38</v>
      </c>
      <c r="C33" s="92" t="s">
        <v>35</v>
      </c>
      <c r="D33" s="92" t="s">
        <v>24</v>
      </c>
      <c r="E33" s="133">
        <v>3240.4755269843099</v>
      </c>
      <c r="F33" s="134">
        <v>680.4998606667051</v>
      </c>
      <c r="G33" s="134">
        <v>4203.7380357989241</v>
      </c>
      <c r="H33" s="135">
        <v>2.2348107082650412</v>
      </c>
      <c r="I33" s="134"/>
      <c r="J33" s="136">
        <v>1.8850843209860648</v>
      </c>
      <c r="K33" s="134">
        <v>3483.5111915081329</v>
      </c>
      <c r="L33" s="134">
        <v>731.53735021670786</v>
      </c>
      <c r="M33" s="134">
        <v>4519.0183884838434</v>
      </c>
      <c r="N33" s="135">
        <v>2.4024215113849192</v>
      </c>
      <c r="O33" s="137">
        <v>2.0264656450600196</v>
      </c>
      <c r="P33" s="134">
        <v>3657.6867510835395</v>
      </c>
      <c r="Q33" s="134">
        <v>768.11421772754329</v>
      </c>
      <c r="R33" s="134">
        <v>4744.9693079080362</v>
      </c>
      <c r="S33" s="135">
        <v>2.5225425869541653</v>
      </c>
      <c r="T33" s="137">
        <v>2.1277889273130208</v>
      </c>
      <c r="U33" s="134">
        <v>3840.5710886377165</v>
      </c>
      <c r="V33" s="134">
        <v>806.51992861392046</v>
      </c>
      <c r="W33" s="134">
        <v>4982.2177733034378</v>
      </c>
      <c r="X33" s="137">
        <v>2.2341783736786716</v>
      </c>
      <c r="Y33" s="135">
        <v>2.6486697163018733</v>
      </c>
      <c r="Z33" s="134">
        <v>3936.5853658536589</v>
      </c>
      <c r="AA33" s="134">
        <v>826.68292682926835</v>
      </c>
      <c r="AB33" s="134">
        <v>5106.7732176360232</v>
      </c>
      <c r="AC33" s="137">
        <v>2.2900328330206383</v>
      </c>
      <c r="AD33" s="135">
        <v>2.7148864592094197</v>
      </c>
      <c r="AE33" s="134">
        <v>4035</v>
      </c>
      <c r="AF33" s="134">
        <v>847.35</v>
      </c>
      <c r="AG33" s="134">
        <v>5234.4425480769232</v>
      </c>
      <c r="AH33" s="137">
        <v>2.3472836538461541</v>
      </c>
      <c r="AI33" s="144">
        <v>2.7827586206896551</v>
      </c>
      <c r="AK33" s="16"/>
    </row>
    <row r="34" spans="1:37" x14ac:dyDescent="0.25">
      <c r="A34" s="415"/>
      <c r="B34" s="416"/>
      <c r="C34" s="92" t="s">
        <v>36</v>
      </c>
      <c r="D34" s="92" t="s">
        <v>24</v>
      </c>
      <c r="E34" s="133">
        <v>2736.9369506722492</v>
      </c>
      <c r="F34" s="134">
        <v>574.75675964117227</v>
      </c>
      <c r="G34" s="140">
        <v>3872.395</v>
      </c>
      <c r="H34" s="135">
        <v>1.8875427246015513</v>
      </c>
      <c r="I34" s="140"/>
      <c r="J34" s="141">
        <v>1.7364999999999999</v>
      </c>
      <c r="K34" s="134">
        <v>2942.2072219726679</v>
      </c>
      <c r="L34" s="134">
        <v>617.86351661426022</v>
      </c>
      <c r="M34" s="140">
        <v>4162.9639999999999</v>
      </c>
      <c r="N34" s="135">
        <v>2.0291084289466674</v>
      </c>
      <c r="O34" s="142">
        <v>1.8668</v>
      </c>
      <c r="P34" s="134">
        <v>3089.3175830713012</v>
      </c>
      <c r="Q34" s="134">
        <v>648.75669244497328</v>
      </c>
      <c r="R34" s="140">
        <v>4371.0230000000001</v>
      </c>
      <c r="S34" s="135">
        <v>2.130563850394001</v>
      </c>
      <c r="T34" s="142">
        <v>1.9601</v>
      </c>
      <c r="U34" s="134">
        <v>3243.7834622248665</v>
      </c>
      <c r="V34" s="134">
        <v>681.194527067222</v>
      </c>
      <c r="W34" s="140">
        <v>4589.7859999999991</v>
      </c>
      <c r="X34" s="142">
        <v>2.0581999999999998</v>
      </c>
      <c r="Y34" s="135">
        <v>2.2370920429137011</v>
      </c>
      <c r="Z34" s="134">
        <v>3324.8780487804879</v>
      </c>
      <c r="AA34" s="134">
        <v>698.22439024390246</v>
      </c>
      <c r="AB34" s="140">
        <v>4704.4079999999994</v>
      </c>
      <c r="AC34" s="142">
        <v>2.1095999999999999</v>
      </c>
      <c r="AD34" s="135">
        <v>2.2930193439865434</v>
      </c>
      <c r="AE34" s="134">
        <v>3408</v>
      </c>
      <c r="AF34" s="134">
        <v>715.68</v>
      </c>
      <c r="AG34" s="140">
        <v>4822.375</v>
      </c>
      <c r="AH34" s="142">
        <v>2.1625000000000001</v>
      </c>
      <c r="AI34" s="144">
        <v>2.3503448275862069</v>
      </c>
    </row>
    <row r="35" spans="1:37" x14ac:dyDescent="0.25">
      <c r="A35" s="415"/>
      <c r="B35" s="416"/>
      <c r="C35" s="92" t="s">
        <v>37</v>
      </c>
      <c r="D35" s="92" t="s">
        <v>24</v>
      </c>
      <c r="E35" s="133">
        <v>2657.4308596756086</v>
      </c>
      <c r="F35" s="134">
        <v>558.06048053187783</v>
      </c>
      <c r="G35" s="140">
        <v>3554.1740000000004</v>
      </c>
      <c r="H35" s="135">
        <v>1.8327109377073163</v>
      </c>
      <c r="I35" s="140"/>
      <c r="J35" s="141">
        <v>1.5938000000000001</v>
      </c>
      <c r="K35" s="134">
        <v>2856.7381741512791</v>
      </c>
      <c r="L35" s="134">
        <v>599.91501657176855</v>
      </c>
      <c r="M35" s="140">
        <v>3821.105</v>
      </c>
      <c r="N35" s="135">
        <v>1.9701642580353649</v>
      </c>
      <c r="O35" s="142">
        <v>1.7135</v>
      </c>
      <c r="P35" s="134">
        <v>2999.575082858843</v>
      </c>
      <c r="Q35" s="134">
        <v>629.91076740035703</v>
      </c>
      <c r="R35" s="140">
        <v>4011.77</v>
      </c>
      <c r="S35" s="135">
        <v>2.0686724709371331</v>
      </c>
      <c r="T35" s="142">
        <v>1.7989999999999999</v>
      </c>
      <c r="U35" s="134">
        <v>3149.5538370017853</v>
      </c>
      <c r="V35" s="134">
        <v>661.40630577037484</v>
      </c>
      <c r="W35" s="140">
        <v>4212.2470000000003</v>
      </c>
      <c r="X35" s="142">
        <v>1.8889</v>
      </c>
      <c r="Y35" s="135">
        <v>2.1721060944839898</v>
      </c>
      <c r="Z35" s="134">
        <v>3228.2926829268295</v>
      </c>
      <c r="AA35" s="134">
        <v>677.9414634146342</v>
      </c>
      <c r="AB35" s="140">
        <v>4317.5029999999997</v>
      </c>
      <c r="AC35" s="142">
        <v>1.9360999999999999</v>
      </c>
      <c r="AD35" s="135">
        <v>2.2264087468460891</v>
      </c>
      <c r="AE35" s="134">
        <v>3309</v>
      </c>
      <c r="AF35" s="134">
        <v>694.89</v>
      </c>
      <c r="AG35" s="140">
        <v>4425.6579999999994</v>
      </c>
      <c r="AH35" s="142">
        <v>1.9845999999999999</v>
      </c>
      <c r="AI35" s="144">
        <v>2.2820689655172415</v>
      </c>
    </row>
    <row r="36" spans="1:37" ht="15.75" thickBot="1" x14ac:dyDescent="0.3">
      <c r="A36" s="415"/>
      <c r="B36" s="416"/>
      <c r="C36" s="92" t="s">
        <v>39</v>
      </c>
      <c r="D36" s="92" t="s">
        <v>24</v>
      </c>
      <c r="E36" s="133">
        <v>2000</v>
      </c>
      <c r="F36" s="134">
        <v>420</v>
      </c>
      <c r="G36" s="140">
        <v>3147</v>
      </c>
      <c r="H36" s="135">
        <v>1.3793103448275863</v>
      </c>
      <c r="I36" s="140"/>
      <c r="J36" s="141">
        <v>1.4112</v>
      </c>
      <c r="K36" s="134">
        <v>2091.8333623356143</v>
      </c>
      <c r="L36" s="134">
        <v>439.28500609047899</v>
      </c>
      <c r="M36" s="140">
        <v>3383</v>
      </c>
      <c r="N36" s="135">
        <v>1.4426436981624926</v>
      </c>
      <c r="O36" s="142">
        <v>1.5169999999999999</v>
      </c>
      <c r="P36" s="134">
        <v>2196.4250304523953</v>
      </c>
      <c r="Q36" s="134">
        <v>461.24925639500299</v>
      </c>
      <c r="R36" s="140">
        <v>3553</v>
      </c>
      <c r="S36" s="135">
        <v>1.5147758830706175</v>
      </c>
      <c r="T36" s="142">
        <v>1.5932299999999999</v>
      </c>
      <c r="U36" s="134">
        <v>2306.2462819750153</v>
      </c>
      <c r="V36" s="134">
        <v>484.31171921475323</v>
      </c>
      <c r="W36" s="140">
        <v>3730</v>
      </c>
      <c r="X36" s="142">
        <v>1.6726000000000001</v>
      </c>
      <c r="Y36" s="135">
        <v>1.5905146772241485</v>
      </c>
      <c r="Z36" s="134">
        <v>2363.9024390243903</v>
      </c>
      <c r="AA36" s="134">
        <v>496.41951219512197</v>
      </c>
      <c r="AB36" s="140">
        <v>3823</v>
      </c>
      <c r="AC36" s="142">
        <v>1.7142999999999999</v>
      </c>
      <c r="AD36" s="135">
        <v>1.6302775441547519</v>
      </c>
      <c r="AE36" s="134">
        <v>2423</v>
      </c>
      <c r="AF36" s="134">
        <v>508.83</v>
      </c>
      <c r="AG36" s="140">
        <v>3919.002</v>
      </c>
      <c r="AH36" s="142">
        <v>1.7574000000000001</v>
      </c>
      <c r="AI36" s="145">
        <v>1.6710344827586208</v>
      </c>
    </row>
    <row r="37" spans="1:37" ht="15.75" thickBot="1" x14ac:dyDescent="0.3">
      <c r="A37" s="417">
        <v>3</v>
      </c>
      <c r="B37" s="418" t="s">
        <v>40</v>
      </c>
      <c r="C37" s="146" t="s">
        <v>35</v>
      </c>
      <c r="D37" s="146" t="s">
        <v>41</v>
      </c>
      <c r="E37" s="147">
        <v>2573.1062177094741</v>
      </c>
      <c r="F37" s="140">
        <v>540.35230571898956</v>
      </c>
      <c r="G37" s="140">
        <v>3337.9867823295549</v>
      </c>
      <c r="H37" s="148">
        <v>1.7745560122134305</v>
      </c>
      <c r="I37" s="140"/>
      <c r="J37" s="141">
        <v>1.4968550593406076</v>
      </c>
      <c r="K37" s="140">
        <v>2766.0891840376844</v>
      </c>
      <c r="L37" s="140">
        <v>580.8787286479137</v>
      </c>
      <c r="M37" s="140">
        <v>3588.335791004271</v>
      </c>
      <c r="N37" s="148">
        <v>1.9076477131294376</v>
      </c>
      <c r="O37" s="142">
        <v>1.6091191887911529</v>
      </c>
      <c r="P37" s="140">
        <v>2904.3936432395685</v>
      </c>
      <c r="Q37" s="140">
        <v>609.92266508030934</v>
      </c>
      <c r="R37" s="140">
        <v>3767.7525805544842</v>
      </c>
      <c r="S37" s="148">
        <v>2.0030300987859095</v>
      </c>
      <c r="T37" s="142">
        <v>1.6895751482307104</v>
      </c>
      <c r="U37" s="140">
        <v>3049.6133254015472</v>
      </c>
      <c r="V37" s="140">
        <v>640.41879833432483</v>
      </c>
      <c r="W37" s="140">
        <v>3956.1402095822091</v>
      </c>
      <c r="X37" s="142">
        <v>1.7740539056422462</v>
      </c>
      <c r="Y37" s="148">
        <v>2.1031816037252051</v>
      </c>
      <c r="Z37" s="140">
        <v>3125.8536585365855</v>
      </c>
      <c r="AA37" s="140">
        <v>656.42926829268288</v>
      </c>
      <c r="AB37" s="140">
        <v>4055.0437148217638</v>
      </c>
      <c r="AC37" s="142">
        <v>1.8184052532833022</v>
      </c>
      <c r="AD37" s="148">
        <v>2.1557611438183346</v>
      </c>
      <c r="AE37" s="140">
        <v>3204</v>
      </c>
      <c r="AF37" s="140">
        <v>672.84</v>
      </c>
      <c r="AG37" s="140">
        <v>4156.4198076923076</v>
      </c>
      <c r="AH37" s="149">
        <v>1.8638653846153848</v>
      </c>
      <c r="AI37" s="139">
        <v>2.2096551724137932</v>
      </c>
    </row>
    <row r="38" spans="1:37" ht="15.75" thickBot="1" x14ac:dyDescent="0.3">
      <c r="A38" s="417"/>
      <c r="B38" s="418"/>
      <c r="C38" s="92" t="s">
        <v>36</v>
      </c>
      <c r="D38" s="92" t="s">
        <v>41</v>
      </c>
      <c r="E38" s="133">
        <v>2253.475670066412</v>
      </c>
      <c r="F38" s="134">
        <v>473.22989071394653</v>
      </c>
      <c r="G38" s="134">
        <v>3050</v>
      </c>
      <c r="H38" s="135">
        <v>1.5541211517699394</v>
      </c>
      <c r="I38" s="134"/>
      <c r="J38" s="136">
        <v>1.3676999999999999</v>
      </c>
      <c r="K38" s="134">
        <v>2422.4863453213929</v>
      </c>
      <c r="L38" s="134">
        <v>508.72213251749253</v>
      </c>
      <c r="M38" s="134">
        <v>3279</v>
      </c>
      <c r="N38" s="135">
        <v>1.6706802381526848</v>
      </c>
      <c r="O38" s="137">
        <v>1.4703999999999999</v>
      </c>
      <c r="P38" s="134">
        <v>2543.6106625874627</v>
      </c>
      <c r="Q38" s="134">
        <v>534.15823914336715</v>
      </c>
      <c r="R38" s="134">
        <v>3443</v>
      </c>
      <c r="S38" s="135"/>
      <c r="T38" s="137">
        <v>1.5439000000000001</v>
      </c>
      <c r="U38" s="134"/>
      <c r="V38" s="134"/>
      <c r="W38" s="134">
        <v>3615</v>
      </c>
      <c r="X38" s="137">
        <v>1.621</v>
      </c>
      <c r="Y38" s="135"/>
      <c r="Z38" s="134"/>
      <c r="AA38" s="134"/>
      <c r="AB38" s="134">
        <v>3705</v>
      </c>
      <c r="AC38" s="137">
        <v>1.6614</v>
      </c>
      <c r="AD38" s="135"/>
      <c r="AE38" s="134"/>
      <c r="AF38" s="134"/>
      <c r="AG38" s="134">
        <v>3798</v>
      </c>
      <c r="AH38" s="150">
        <v>1.7030000000000001</v>
      </c>
      <c r="AI38" s="144">
        <v>0</v>
      </c>
    </row>
    <row r="39" spans="1:37" ht="15.75" thickBot="1" x14ac:dyDescent="0.3">
      <c r="A39" s="417"/>
      <c r="B39" s="418"/>
      <c r="C39" s="92" t="s">
        <v>37</v>
      </c>
      <c r="D39" s="92" t="s">
        <v>41</v>
      </c>
      <c r="E39" s="133">
        <v>2203.6839767149809</v>
      </c>
      <c r="F39" s="134">
        <v>462.77363511014596</v>
      </c>
      <c r="G39" s="134">
        <v>2858.7502280625158</v>
      </c>
      <c r="H39" s="135">
        <v>1.5197820529068833</v>
      </c>
      <c r="I39" s="134"/>
      <c r="J39" s="136">
        <v>1.2819507749159265</v>
      </c>
      <c r="K39" s="134">
        <v>2368.9602749686042</v>
      </c>
      <c r="L39" s="134">
        <v>497.48165774340686</v>
      </c>
      <c r="M39" s="134">
        <v>3073.156495167204</v>
      </c>
      <c r="N39" s="135">
        <v>1.6337657068748994</v>
      </c>
      <c r="O39" s="137">
        <v>1.3780970830346206</v>
      </c>
      <c r="P39" s="134">
        <v>2487.4082887170343</v>
      </c>
      <c r="Q39" s="134">
        <v>522.3557406305772</v>
      </c>
      <c r="R39" s="134">
        <v>3226.8143199255642</v>
      </c>
      <c r="S39" s="135">
        <v>1.7154539922186445</v>
      </c>
      <c r="T39" s="137">
        <v>1.4470019371863516</v>
      </c>
      <c r="U39" s="134">
        <v>2611.778703152886</v>
      </c>
      <c r="V39" s="134">
        <v>548.47352766210599</v>
      </c>
      <c r="W39" s="134">
        <v>3388.1550359218422</v>
      </c>
      <c r="X39" s="137">
        <v>1.5193520340456692</v>
      </c>
      <c r="Y39" s="135">
        <v>1.8012266918295765</v>
      </c>
      <c r="Z39" s="134">
        <v>2677.0731707317077</v>
      </c>
      <c r="AA39" s="134">
        <v>562.1853658536586</v>
      </c>
      <c r="AB39" s="134">
        <v>3472.8589118198884</v>
      </c>
      <c r="AC39" s="137">
        <v>1.5573358348968109</v>
      </c>
      <c r="AD39" s="135">
        <v>1.8462573591253157</v>
      </c>
      <c r="AE39" s="134">
        <v>2744</v>
      </c>
      <c r="AF39" s="134">
        <v>576.24</v>
      </c>
      <c r="AG39" s="134">
        <v>3559.6803846153848</v>
      </c>
      <c r="AH39" s="150">
        <v>1.5962692307692308</v>
      </c>
      <c r="AI39" s="144">
        <v>1.8924137931034484</v>
      </c>
    </row>
    <row r="40" spans="1:37" ht="15.75" thickBot="1" x14ac:dyDescent="0.3">
      <c r="A40" s="417"/>
      <c r="B40" s="418"/>
      <c r="C40" s="92" t="s">
        <v>39</v>
      </c>
      <c r="D40" s="92" t="s">
        <v>41</v>
      </c>
      <c r="E40" s="133">
        <v>0</v>
      </c>
      <c r="F40" s="134">
        <v>0</v>
      </c>
      <c r="G40" s="134">
        <v>2695</v>
      </c>
      <c r="H40" s="135">
        <v>1.4848890976105518</v>
      </c>
      <c r="I40" s="134"/>
      <c r="J40" s="136">
        <v>1.2084999999999999</v>
      </c>
      <c r="K40" s="134"/>
      <c r="L40" s="134"/>
      <c r="M40" s="134">
        <v>2897</v>
      </c>
      <c r="N40" s="135"/>
      <c r="O40" s="137">
        <v>1.2990999999999999</v>
      </c>
      <c r="P40" s="134"/>
      <c r="Q40" s="134"/>
      <c r="R40" s="134">
        <v>3042</v>
      </c>
      <c r="S40" s="135"/>
      <c r="T40" s="137">
        <v>1.3641000000000001</v>
      </c>
      <c r="U40" s="134"/>
      <c r="V40" s="134"/>
      <c r="W40" s="134">
        <v>3194</v>
      </c>
      <c r="X40" s="137">
        <v>1.4322999999999999</v>
      </c>
      <c r="Y40" s="135"/>
      <c r="Z40" s="134"/>
      <c r="AA40" s="134"/>
      <c r="AB40" s="134">
        <v>3274</v>
      </c>
      <c r="AC40" s="137">
        <v>1.4681999999999999</v>
      </c>
      <c r="AD40" s="135"/>
      <c r="AE40" s="134"/>
      <c r="AF40" s="134"/>
      <c r="AG40" s="134">
        <v>3356</v>
      </c>
      <c r="AH40" s="150">
        <v>1.5048999999999999</v>
      </c>
      <c r="AI40" s="144">
        <v>0</v>
      </c>
    </row>
    <row r="41" spans="1:37" ht="15.75" thickBot="1" x14ac:dyDescent="0.3">
      <c r="A41" s="419">
        <v>4</v>
      </c>
      <c r="B41" s="420" t="s">
        <v>42</v>
      </c>
      <c r="C41" s="146" t="s">
        <v>35</v>
      </c>
      <c r="D41" s="146" t="s">
        <v>43</v>
      </c>
      <c r="E41" s="147">
        <v>2088.0387534471388</v>
      </c>
      <c r="F41" s="140">
        <v>438.48813822389911</v>
      </c>
      <c r="G41" s="140">
        <v>2708.7283502050072</v>
      </c>
      <c r="H41" s="148">
        <v>1.4400267265152682</v>
      </c>
      <c r="I41" s="140"/>
      <c r="J41" s="141">
        <v>1.2146763902264606</v>
      </c>
      <c r="K41" s="140">
        <v>2244.6416599556742</v>
      </c>
      <c r="L41" s="140">
        <v>471.37474859069158</v>
      </c>
      <c r="M41" s="140">
        <v>2911.8829764703828</v>
      </c>
      <c r="N41" s="148">
        <v>1.5480287310039131</v>
      </c>
      <c r="O41" s="142">
        <v>1.3057771194934451</v>
      </c>
      <c r="P41" s="140">
        <v>2356.8737429534581</v>
      </c>
      <c r="Q41" s="140">
        <v>494.9434860202262</v>
      </c>
      <c r="R41" s="140">
        <v>3057.4771252939022</v>
      </c>
      <c r="S41" s="148">
        <v>1.625430167554109</v>
      </c>
      <c r="T41" s="142">
        <v>1.3710659754681176</v>
      </c>
      <c r="U41" s="140">
        <v>2474.717430101131</v>
      </c>
      <c r="V41" s="140">
        <v>519.69066032123749</v>
      </c>
      <c r="W41" s="140">
        <v>3210.3509815585967</v>
      </c>
      <c r="X41" s="142">
        <v>1.4396192742415233</v>
      </c>
      <c r="Y41" s="148">
        <v>1.7067016759318145</v>
      </c>
      <c r="Z41" s="140">
        <v>2536.5853658536589</v>
      </c>
      <c r="AA41" s="140">
        <v>532.68292682926835</v>
      </c>
      <c r="AB41" s="140">
        <v>3290.6097560975618</v>
      </c>
      <c r="AC41" s="142">
        <v>1.4756097560975614</v>
      </c>
      <c r="AD41" s="148">
        <v>1.7493692178301097</v>
      </c>
      <c r="AE41" s="140">
        <v>2600</v>
      </c>
      <c r="AF41" s="140">
        <v>546</v>
      </c>
      <c r="AG41" s="140">
        <v>3372.875</v>
      </c>
      <c r="AH41" s="149">
        <v>1.5125</v>
      </c>
      <c r="AI41" s="144">
        <v>1.7931034482758621</v>
      </c>
    </row>
    <row r="42" spans="1:37" ht="15.75" thickBot="1" x14ac:dyDescent="0.3">
      <c r="A42" s="419"/>
      <c r="B42" s="420"/>
      <c r="C42" s="92" t="s">
        <v>36</v>
      </c>
      <c r="D42" s="92" t="s">
        <v>43</v>
      </c>
      <c r="E42" s="133">
        <v>2047.8841620346934</v>
      </c>
      <c r="F42" s="134">
        <v>430.05567402728559</v>
      </c>
      <c r="G42" s="140">
        <v>2656.6374203933719</v>
      </c>
      <c r="H42" s="135">
        <v>1.4123339048515127</v>
      </c>
      <c r="I42" s="140"/>
      <c r="J42" s="141">
        <v>1.1913172288759515</v>
      </c>
      <c r="K42" s="134">
        <v>2201.4754741872953</v>
      </c>
      <c r="L42" s="134">
        <v>462.30984957933197</v>
      </c>
      <c r="M42" s="140">
        <v>2855.8852269228742</v>
      </c>
      <c r="N42" s="135">
        <v>1.5182589477153761</v>
      </c>
      <c r="O42" s="142">
        <v>1.2806660210416476</v>
      </c>
      <c r="P42" s="134">
        <v>2311.5492478966603</v>
      </c>
      <c r="Q42" s="134">
        <v>485.42534205829867</v>
      </c>
      <c r="R42" s="140">
        <v>2998.6794882690183</v>
      </c>
      <c r="S42" s="135">
        <v>1.594171895101145</v>
      </c>
      <c r="T42" s="142">
        <v>1.3446993220937302</v>
      </c>
      <c r="U42" s="134">
        <v>2427.1267102914935</v>
      </c>
      <c r="V42" s="134">
        <v>509.69660916121364</v>
      </c>
      <c r="W42" s="140">
        <v>3148.6134626824692</v>
      </c>
      <c r="X42" s="142">
        <v>1.4119342881984167</v>
      </c>
      <c r="Y42" s="135">
        <v>1.6738804898562025</v>
      </c>
      <c r="Z42" s="134">
        <v>2487.8048780487807</v>
      </c>
      <c r="AA42" s="134">
        <v>522.43902439024396</v>
      </c>
      <c r="AB42" s="140">
        <v>3227.3287992495311</v>
      </c>
      <c r="AC42" s="142">
        <v>1.4472326454033773</v>
      </c>
      <c r="AD42" s="135">
        <v>1.7157275021026073</v>
      </c>
      <c r="AE42" s="134">
        <v>2550</v>
      </c>
      <c r="AF42" s="134">
        <v>535.5</v>
      </c>
      <c r="AG42" s="140">
        <v>3308.0120192307691</v>
      </c>
      <c r="AH42" s="149">
        <v>1.4834134615384615</v>
      </c>
      <c r="AI42" s="144">
        <v>1.7586206896551724</v>
      </c>
    </row>
    <row r="43" spans="1:37" ht="15.75" thickBot="1" x14ac:dyDescent="0.3">
      <c r="A43" s="419"/>
      <c r="B43" s="420"/>
      <c r="C43" s="92" t="s">
        <v>37</v>
      </c>
      <c r="D43" s="92" t="s">
        <v>43</v>
      </c>
      <c r="E43" s="133">
        <v>2007.7295706222487</v>
      </c>
      <c r="F43" s="134">
        <v>421.62320983067224</v>
      </c>
      <c r="G43" s="140">
        <v>2604.5464905817371</v>
      </c>
      <c r="H43" s="135">
        <v>1.3846410831877578</v>
      </c>
      <c r="I43" s="140"/>
      <c r="J43" s="141">
        <v>1.1679580675254426</v>
      </c>
      <c r="K43" s="134">
        <v>2158.3092884189173</v>
      </c>
      <c r="L43" s="134">
        <v>453.24495056797264</v>
      </c>
      <c r="M43" s="140">
        <v>2799.8874773753673</v>
      </c>
      <c r="N43" s="135">
        <v>1.4884891644268394</v>
      </c>
      <c r="O43" s="142">
        <v>1.2555549225898508</v>
      </c>
      <c r="P43" s="134">
        <v>2266.2247528398634</v>
      </c>
      <c r="Q43" s="134">
        <v>475.9071980963713</v>
      </c>
      <c r="R43" s="140">
        <v>2939.8818512441362</v>
      </c>
      <c r="S43" s="135">
        <v>1.5629136226481817</v>
      </c>
      <c r="T43" s="142">
        <v>1.3183326687193435</v>
      </c>
      <c r="U43" s="134">
        <v>2379.5359904818565</v>
      </c>
      <c r="V43" s="134">
        <v>499.70255800118986</v>
      </c>
      <c r="W43" s="140">
        <v>3086.875943806343</v>
      </c>
      <c r="X43" s="142">
        <v>1.3842493021553108</v>
      </c>
      <c r="Y43" s="135">
        <v>1.6410593037805907</v>
      </c>
      <c r="Z43" s="134">
        <v>2439.0243902439029</v>
      </c>
      <c r="AA43" s="134">
        <v>512.19512195121956</v>
      </c>
      <c r="AB43" s="140">
        <v>3164.0478424015018</v>
      </c>
      <c r="AC43" s="142">
        <v>1.4188555347091936</v>
      </c>
      <c r="AD43" s="135">
        <v>1.6820857863751055</v>
      </c>
      <c r="AE43" s="134">
        <v>2500</v>
      </c>
      <c r="AF43" s="134">
        <v>525</v>
      </c>
      <c r="AG43" s="140">
        <v>3243.1490384615386</v>
      </c>
      <c r="AH43" s="149">
        <v>1.4543269230769231</v>
      </c>
      <c r="AI43" s="144">
        <v>1.7241379310344827</v>
      </c>
    </row>
    <row r="44" spans="1:37" ht="14.25" customHeight="1" thickBot="1" x14ac:dyDescent="0.3">
      <c r="A44" s="419"/>
      <c r="B44" s="420"/>
      <c r="C44" s="104" t="s">
        <v>39</v>
      </c>
      <c r="D44" s="104" t="s">
        <v>43</v>
      </c>
      <c r="E44" s="152">
        <v>1967.5749792098036</v>
      </c>
      <c r="F44" s="153">
        <v>413.19074563405871</v>
      </c>
      <c r="G44" s="154">
        <v>2552.4555607701022</v>
      </c>
      <c r="H44" s="155">
        <v>1.3569482615240025</v>
      </c>
      <c r="I44" s="154"/>
      <c r="J44" s="156">
        <v>1.1445989061749338</v>
      </c>
      <c r="K44" s="157">
        <v>2115.1431026505388</v>
      </c>
      <c r="L44" s="153">
        <v>444.18005155661314</v>
      </c>
      <c r="M44" s="154">
        <v>2743.8897278278605</v>
      </c>
      <c r="N44" s="155">
        <v>1.4587193811383026</v>
      </c>
      <c r="O44" s="158">
        <v>1.230443824138054</v>
      </c>
      <c r="P44" s="157">
        <v>2220.9002577830661</v>
      </c>
      <c r="Q44" s="153">
        <v>466.38905413444388</v>
      </c>
      <c r="R44" s="154">
        <v>2881.0842142192537</v>
      </c>
      <c r="S44" s="155">
        <v>1.5316553501952179</v>
      </c>
      <c r="T44" s="158">
        <v>1.2919660153449568</v>
      </c>
      <c r="U44" s="157">
        <v>2331.9452706722195</v>
      </c>
      <c r="V44" s="153">
        <v>489.70850684116607</v>
      </c>
      <c r="W44" s="154">
        <v>3025.1384249302164</v>
      </c>
      <c r="X44" s="158">
        <v>1.3565643161122047</v>
      </c>
      <c r="Y44" s="155">
        <v>1.6082381177049789</v>
      </c>
      <c r="Z44" s="157">
        <v>2390.2439024390246</v>
      </c>
      <c r="AA44" s="153">
        <v>501.95121951219517</v>
      </c>
      <c r="AB44" s="154">
        <v>3100.7668855534712</v>
      </c>
      <c r="AC44" s="158">
        <v>1.3904784240150094</v>
      </c>
      <c r="AD44" s="155">
        <v>1.6484440706476031</v>
      </c>
      <c r="AE44" s="157">
        <v>2450</v>
      </c>
      <c r="AF44" s="153">
        <v>514.5</v>
      </c>
      <c r="AG44" s="154">
        <v>3178.2860576923081</v>
      </c>
      <c r="AH44" s="159">
        <v>1.4252403846153847</v>
      </c>
      <c r="AI44" s="145">
        <v>1.6896551724137931</v>
      </c>
    </row>
    <row r="45" spans="1:37" ht="14.25" customHeight="1" x14ac:dyDescent="0.25">
      <c r="A45" s="160"/>
      <c r="B45" s="161"/>
      <c r="C45" s="115"/>
      <c r="D45" s="115"/>
      <c r="E45" s="16"/>
      <c r="F45" s="117"/>
      <c r="G45" s="117"/>
      <c r="H45" s="162"/>
      <c r="I45" s="117"/>
      <c r="J45" s="163"/>
      <c r="K45" s="16"/>
      <c r="L45" s="117"/>
      <c r="M45" s="117"/>
      <c r="N45" s="162"/>
      <c r="O45" s="119"/>
      <c r="P45" s="16"/>
      <c r="Q45" s="117"/>
      <c r="R45" s="117"/>
      <c r="S45" s="162"/>
      <c r="T45" s="119"/>
      <c r="U45" s="16"/>
      <c r="V45" s="117"/>
      <c r="W45" s="117"/>
      <c r="X45" s="119"/>
      <c r="Y45" s="162"/>
      <c r="Z45" s="16"/>
      <c r="AA45" s="117"/>
      <c r="AB45" s="117"/>
      <c r="AC45" s="119"/>
      <c r="AD45" s="162"/>
      <c r="AE45" s="16"/>
      <c r="AF45" s="117"/>
      <c r="AG45" s="117"/>
      <c r="AH45" s="119"/>
      <c r="AI45" s="164"/>
    </row>
    <row r="46" spans="1:37" customFormat="1" ht="15.75" thickBot="1" x14ac:dyDescent="0.3">
      <c r="A46" s="15" t="s">
        <v>44</v>
      </c>
      <c r="B46" s="15"/>
      <c r="C46" s="5"/>
      <c r="D46" s="5"/>
      <c r="E46" s="5"/>
      <c r="F46" s="5"/>
      <c r="G46" s="5"/>
      <c r="H46" s="5"/>
      <c r="I46" s="16"/>
      <c r="J46" s="17"/>
      <c r="K46" s="5"/>
      <c r="L46" s="5"/>
      <c r="M46" s="5"/>
      <c r="N46" s="5"/>
      <c r="O46" s="18"/>
      <c r="P46" s="5"/>
      <c r="Q46" s="5"/>
      <c r="R46" s="5"/>
      <c r="S46" s="5"/>
      <c r="T46" s="5"/>
      <c r="U46" s="5"/>
      <c r="V46" s="5"/>
      <c r="W46" s="5"/>
      <c r="X46" s="19"/>
      <c r="Y46" s="5"/>
      <c r="Z46" s="5"/>
      <c r="AA46" s="5"/>
      <c r="AB46" s="5"/>
      <c r="AC46" s="5"/>
      <c r="AD46" s="5"/>
      <c r="AE46" s="115" t="s">
        <v>9</v>
      </c>
      <c r="AF46" s="115"/>
      <c r="AG46" s="115"/>
      <c r="AH46" s="165"/>
      <c r="AI46" s="18"/>
      <c r="AJ46" s="5"/>
      <c r="AK46" s="5"/>
    </row>
    <row r="47" spans="1:37" customFormat="1" ht="15.75" customHeight="1" thickBot="1" x14ac:dyDescent="0.3">
      <c r="A47" s="57" t="s">
        <v>10</v>
      </c>
      <c r="B47" s="57" t="s">
        <v>11</v>
      </c>
      <c r="C47" s="57" t="s">
        <v>18</v>
      </c>
      <c r="D47" s="20" t="s">
        <v>19</v>
      </c>
      <c r="E47" s="421" t="s">
        <v>30</v>
      </c>
      <c r="F47" s="421"/>
      <c r="G47" s="421"/>
      <c r="H47" s="421"/>
      <c r="I47" s="421"/>
      <c r="J47" s="421"/>
      <c r="K47" s="421"/>
      <c r="L47" s="421"/>
      <c r="M47" s="421"/>
      <c r="N47" s="421"/>
      <c r="O47" s="421"/>
      <c r="P47" s="421"/>
      <c r="Q47" s="421"/>
      <c r="R47" s="421"/>
      <c r="S47" s="421"/>
      <c r="T47" s="421"/>
      <c r="U47" s="421"/>
      <c r="V47" s="421"/>
      <c r="W47" s="421"/>
      <c r="X47" s="421"/>
      <c r="Y47" s="421"/>
      <c r="Z47" s="421"/>
      <c r="AA47" s="421"/>
      <c r="AB47" s="421"/>
      <c r="AC47" s="421"/>
      <c r="AD47" s="421"/>
      <c r="AE47" s="421"/>
      <c r="AF47" s="421"/>
      <c r="AG47" s="421"/>
      <c r="AH47" s="421"/>
      <c r="AI47" s="421"/>
      <c r="AJ47" s="5"/>
      <c r="AK47" s="5"/>
    </row>
    <row r="48" spans="1:37" customFormat="1" ht="15.75" thickBot="1" x14ac:dyDescent="0.3">
      <c r="A48" s="66" t="s">
        <v>14</v>
      </c>
      <c r="B48" s="66"/>
      <c r="C48" s="66" t="s">
        <v>31</v>
      </c>
      <c r="D48" s="25" t="s">
        <v>21</v>
      </c>
      <c r="E48" s="421"/>
      <c r="F48" s="421"/>
      <c r="G48" s="421"/>
      <c r="H48" s="421"/>
      <c r="I48" s="421"/>
      <c r="J48" s="421"/>
      <c r="K48" s="421"/>
      <c r="L48" s="421"/>
      <c r="M48" s="421"/>
      <c r="N48" s="421"/>
      <c r="O48" s="421"/>
      <c r="P48" s="421"/>
      <c r="Q48" s="421"/>
      <c r="R48" s="421"/>
      <c r="S48" s="421"/>
      <c r="T48" s="421"/>
      <c r="U48" s="421"/>
      <c r="V48" s="421"/>
      <c r="W48" s="421"/>
      <c r="X48" s="421"/>
      <c r="Y48" s="421"/>
      <c r="Z48" s="421"/>
      <c r="AA48" s="421"/>
      <c r="AB48" s="421"/>
      <c r="AC48" s="421"/>
      <c r="AD48" s="421"/>
      <c r="AE48" s="421"/>
      <c r="AF48" s="421"/>
      <c r="AG48" s="421"/>
      <c r="AH48" s="421"/>
      <c r="AI48" s="421"/>
      <c r="AJ48" s="5"/>
      <c r="AK48" s="5"/>
    </row>
    <row r="49" spans="1:37" customFormat="1" ht="15.75" thickBot="1" x14ac:dyDescent="0.3">
      <c r="A49" s="122"/>
      <c r="B49" s="122"/>
      <c r="C49" s="123"/>
      <c r="D49" s="124"/>
      <c r="E49" s="166">
        <v>0</v>
      </c>
      <c r="F49" s="167">
        <v>0.21</v>
      </c>
      <c r="G49" s="168">
        <v>0</v>
      </c>
      <c r="H49" s="169" t="s">
        <v>13</v>
      </c>
      <c r="I49" s="170"/>
      <c r="J49" s="171" t="s">
        <v>32</v>
      </c>
      <c r="K49" s="172">
        <v>1</v>
      </c>
      <c r="L49" s="173">
        <v>0.21</v>
      </c>
      <c r="M49" s="172">
        <v>1</v>
      </c>
      <c r="N49" s="169" t="s">
        <v>13</v>
      </c>
      <c r="O49" s="174" t="s">
        <v>33</v>
      </c>
      <c r="P49" s="172">
        <v>2</v>
      </c>
      <c r="Q49" s="173">
        <v>0.21</v>
      </c>
      <c r="R49" s="172">
        <v>2</v>
      </c>
      <c r="S49" s="169" t="s">
        <v>13</v>
      </c>
      <c r="T49" s="169" t="s">
        <v>13</v>
      </c>
      <c r="U49" s="172">
        <v>3</v>
      </c>
      <c r="V49" s="173">
        <v>0.21</v>
      </c>
      <c r="W49" s="172">
        <v>3</v>
      </c>
      <c r="X49" s="169" t="s">
        <v>13</v>
      </c>
      <c r="Y49" s="169" t="s">
        <v>13</v>
      </c>
      <c r="Z49" s="172">
        <v>4</v>
      </c>
      <c r="AA49" s="173">
        <v>0.21</v>
      </c>
      <c r="AB49" s="172">
        <v>4</v>
      </c>
      <c r="AC49" s="169" t="s">
        <v>13</v>
      </c>
      <c r="AD49" s="169" t="s">
        <v>13</v>
      </c>
      <c r="AE49" s="172">
        <v>5</v>
      </c>
      <c r="AF49" s="173">
        <v>0.21</v>
      </c>
      <c r="AG49" s="172">
        <v>5</v>
      </c>
      <c r="AH49" s="175" t="s">
        <v>13</v>
      </c>
      <c r="AI49" s="176"/>
      <c r="AJ49" s="5"/>
      <c r="AK49" s="5"/>
    </row>
    <row r="50" spans="1:37" customFormat="1" ht="15.75" thickBot="1" x14ac:dyDescent="0.3">
      <c r="A50" s="422">
        <v>1</v>
      </c>
      <c r="B50" s="420" t="s">
        <v>45</v>
      </c>
      <c r="C50" s="76" t="s">
        <v>35</v>
      </c>
      <c r="D50" s="78" t="s">
        <v>24</v>
      </c>
      <c r="E50" s="133">
        <v>3240.4755269843099</v>
      </c>
      <c r="F50" s="134">
        <v>680.4998606667051</v>
      </c>
      <c r="G50" s="140">
        <v>4203.7380357989241</v>
      </c>
      <c r="H50" s="148">
        <v>2.2348107082650412</v>
      </c>
      <c r="I50" s="140"/>
      <c r="J50" s="141">
        <v>1.8850843209860648</v>
      </c>
      <c r="K50" s="140">
        <v>3483.5111915081329</v>
      </c>
      <c r="L50" s="140">
        <v>731.53735021670786</v>
      </c>
      <c r="M50" s="140">
        <v>4519.0183884838434</v>
      </c>
      <c r="N50" s="148">
        <v>2.4024215113849192</v>
      </c>
      <c r="O50" s="142">
        <v>2.0264656450600196</v>
      </c>
      <c r="P50" s="140">
        <v>3657.6867510835395</v>
      </c>
      <c r="Q50" s="140">
        <v>768.11421772754329</v>
      </c>
      <c r="R50" s="140">
        <v>4744.9693079080362</v>
      </c>
      <c r="S50" s="148">
        <v>2.5225425869541653</v>
      </c>
      <c r="T50" s="142">
        <v>2.1277889273130208</v>
      </c>
      <c r="U50" s="140">
        <v>3840.5710886377165</v>
      </c>
      <c r="V50" s="140">
        <v>806.51992861392046</v>
      </c>
      <c r="W50" s="140">
        <v>4982.2177733034378</v>
      </c>
      <c r="X50" s="142">
        <v>2.2341783736786716</v>
      </c>
      <c r="Y50" s="148">
        <v>2.6486697163018733</v>
      </c>
      <c r="Z50" s="140">
        <v>3936.5853658536589</v>
      </c>
      <c r="AA50" s="140">
        <v>826.68292682926835</v>
      </c>
      <c r="AB50" s="140">
        <v>5106.7732176360232</v>
      </c>
      <c r="AC50" s="142">
        <v>2.2900328330206383</v>
      </c>
      <c r="AD50" s="148">
        <v>2.7148864592094197</v>
      </c>
      <c r="AE50" s="140">
        <v>4035</v>
      </c>
      <c r="AF50" s="140">
        <v>847.35</v>
      </c>
      <c r="AG50" s="140">
        <v>5234.4425480769232</v>
      </c>
      <c r="AH50" s="149">
        <v>2.3472836538461541</v>
      </c>
      <c r="AI50" s="177">
        <v>2.7827586206896551</v>
      </c>
      <c r="AJ50" s="5"/>
      <c r="AK50" s="5"/>
    </row>
    <row r="51" spans="1:37" customFormat="1" ht="15.75" thickBot="1" x14ac:dyDescent="0.3">
      <c r="A51" s="422"/>
      <c r="B51" s="420"/>
      <c r="C51" s="91" t="s">
        <v>36</v>
      </c>
      <c r="D51" s="92" t="s">
        <v>24</v>
      </c>
      <c r="E51" s="133">
        <v>2736.9369506722492</v>
      </c>
      <c r="F51" s="134">
        <v>574.75675964117227</v>
      </c>
      <c r="G51" s="178">
        <v>3872.395</v>
      </c>
      <c r="H51" s="179">
        <v>1.8875427246015513</v>
      </c>
      <c r="I51" s="178"/>
      <c r="J51" s="180">
        <v>1.7364999999999999</v>
      </c>
      <c r="K51" s="181">
        <v>2942.2072219726679</v>
      </c>
      <c r="L51" s="181">
        <v>617.86351661426022</v>
      </c>
      <c r="M51" s="178">
        <v>4162.9639999999999</v>
      </c>
      <c r="N51" s="179">
        <v>2.0291084289466674</v>
      </c>
      <c r="O51" s="182">
        <v>1.8668</v>
      </c>
      <c r="P51" s="181">
        <v>3089.3175830713012</v>
      </c>
      <c r="Q51" s="181">
        <v>648.75669244497328</v>
      </c>
      <c r="R51" s="178">
        <v>4371.0230000000001</v>
      </c>
      <c r="S51" s="179">
        <v>2.130563850394001</v>
      </c>
      <c r="T51" s="182">
        <v>1.9601</v>
      </c>
      <c r="U51" s="181">
        <v>3243.7834622248665</v>
      </c>
      <c r="V51" s="181">
        <v>681.194527067222</v>
      </c>
      <c r="W51" s="178">
        <v>4589.7859999999991</v>
      </c>
      <c r="X51" s="182">
        <v>2.0581999999999998</v>
      </c>
      <c r="Y51" s="179">
        <v>2.2370920429137011</v>
      </c>
      <c r="Z51" s="181">
        <v>3324.8780487804879</v>
      </c>
      <c r="AA51" s="181">
        <v>698.22439024390246</v>
      </c>
      <c r="AB51" s="178">
        <v>4704.4079999999994</v>
      </c>
      <c r="AC51" s="182">
        <v>2.1095999999999999</v>
      </c>
      <c r="AD51" s="179">
        <v>2.2930193439865434</v>
      </c>
      <c r="AE51" s="181">
        <v>3408</v>
      </c>
      <c r="AF51" s="181">
        <v>715.68</v>
      </c>
      <c r="AG51" s="178">
        <v>4822.375</v>
      </c>
      <c r="AH51" s="183">
        <v>2.1625000000000001</v>
      </c>
      <c r="AI51" s="177">
        <v>2.3503448275862069</v>
      </c>
      <c r="AJ51" s="5"/>
      <c r="AK51" s="5"/>
    </row>
    <row r="52" spans="1:37" customFormat="1" ht="15.75" thickBot="1" x14ac:dyDescent="0.3">
      <c r="A52" s="422"/>
      <c r="B52" s="420"/>
      <c r="C52" s="91" t="s">
        <v>37</v>
      </c>
      <c r="D52" s="184" t="s">
        <v>24</v>
      </c>
      <c r="E52" s="185">
        <v>2657.4308596756086</v>
      </c>
      <c r="F52" s="186">
        <v>558.06048053187783</v>
      </c>
      <c r="G52" s="134">
        <v>3554.1740000000004</v>
      </c>
      <c r="H52" s="135">
        <v>1.8327109377073163</v>
      </c>
      <c r="I52" s="134"/>
      <c r="J52" s="136">
        <v>1.5938000000000001</v>
      </c>
      <c r="K52" s="134">
        <v>2856.7381741512791</v>
      </c>
      <c r="L52" s="134">
        <v>599.91501657176855</v>
      </c>
      <c r="M52" s="134">
        <v>3821.105</v>
      </c>
      <c r="N52" s="135">
        <v>1.9701642580353649</v>
      </c>
      <c r="O52" s="137">
        <v>1.7135</v>
      </c>
      <c r="P52" s="134">
        <v>2999.575082858843</v>
      </c>
      <c r="Q52" s="134">
        <v>629.91076740035703</v>
      </c>
      <c r="R52" s="134">
        <v>4011.77</v>
      </c>
      <c r="S52" s="135">
        <v>2.0686724709371331</v>
      </c>
      <c r="T52" s="137">
        <v>1.7989999999999999</v>
      </c>
      <c r="U52" s="134">
        <v>3149.5538370017853</v>
      </c>
      <c r="V52" s="134">
        <v>661.40630577037484</v>
      </c>
      <c r="W52" s="134">
        <v>4212.2470000000003</v>
      </c>
      <c r="X52" s="137">
        <v>1.8889</v>
      </c>
      <c r="Y52" s="135">
        <v>2.1721060944839898</v>
      </c>
      <c r="Z52" s="134">
        <v>3228.2926829268295</v>
      </c>
      <c r="AA52" s="134">
        <v>677.9414634146342</v>
      </c>
      <c r="AB52" s="134">
        <v>4317.5029999999997</v>
      </c>
      <c r="AC52" s="137">
        <v>1.9360999999999999</v>
      </c>
      <c r="AD52" s="135">
        <v>2.2264087468460891</v>
      </c>
      <c r="AE52" s="134">
        <v>3309</v>
      </c>
      <c r="AF52" s="134">
        <v>694.89</v>
      </c>
      <c r="AG52" s="134">
        <v>4425.6579999999994</v>
      </c>
      <c r="AH52" s="137">
        <v>1.9845999999999999</v>
      </c>
      <c r="AI52" s="187">
        <v>2.2820689655172415</v>
      </c>
      <c r="AJ52" s="5"/>
      <c r="AK52" s="5"/>
    </row>
    <row r="53" spans="1:37" ht="15.75" thickBot="1" x14ac:dyDescent="0.3">
      <c r="A53" s="422"/>
      <c r="B53" s="420"/>
      <c r="C53" s="91" t="s">
        <v>39</v>
      </c>
      <c r="D53" s="92" t="s">
        <v>24</v>
      </c>
      <c r="E53" s="133">
        <v>2000</v>
      </c>
      <c r="F53" s="188">
        <v>420</v>
      </c>
      <c r="G53" s="134">
        <v>3147</v>
      </c>
      <c r="H53" s="135">
        <v>1.3793103448275863</v>
      </c>
      <c r="I53" s="134"/>
      <c r="J53" s="136">
        <v>1.4112</v>
      </c>
      <c r="K53" s="134">
        <v>2091.8333623356143</v>
      </c>
      <c r="L53" s="134">
        <v>439.28500609047899</v>
      </c>
      <c r="M53" s="134">
        <v>3383</v>
      </c>
      <c r="N53" s="135">
        <v>1.4426436981624926</v>
      </c>
      <c r="O53" s="137">
        <v>1.5169999999999999</v>
      </c>
      <c r="P53" s="134">
        <v>2196.4250304523953</v>
      </c>
      <c r="Q53" s="134">
        <v>461.24925639500299</v>
      </c>
      <c r="R53" s="134">
        <v>3553</v>
      </c>
      <c r="S53" s="135">
        <v>1.5147758830706175</v>
      </c>
      <c r="T53" s="137">
        <v>1.5932299999999999</v>
      </c>
      <c r="U53" s="134">
        <v>2306.2462819750153</v>
      </c>
      <c r="V53" s="134">
        <v>484.31171921475323</v>
      </c>
      <c r="W53" s="134">
        <v>3730</v>
      </c>
      <c r="X53" s="137">
        <v>1.6726000000000001</v>
      </c>
      <c r="Y53" s="135">
        <v>1.5905146772241485</v>
      </c>
      <c r="Z53" s="134">
        <v>2363.9024390243903</v>
      </c>
      <c r="AA53" s="134">
        <v>496.41951219512197</v>
      </c>
      <c r="AB53" s="134">
        <v>3823</v>
      </c>
      <c r="AC53" s="137">
        <v>1.7142999999999999</v>
      </c>
      <c r="AD53" s="135">
        <v>1.6302775441547519</v>
      </c>
      <c r="AE53" s="134">
        <v>2423</v>
      </c>
      <c r="AF53" s="134">
        <v>508.83</v>
      </c>
      <c r="AG53" s="134">
        <v>3919.002</v>
      </c>
      <c r="AH53" s="137">
        <v>1.7574000000000001</v>
      </c>
      <c r="AI53" s="187">
        <v>1.6710344827586208</v>
      </c>
    </row>
    <row r="54" spans="1:37" customFormat="1" ht="15.75" thickBot="1" x14ac:dyDescent="0.3">
      <c r="A54" s="423">
        <v>2</v>
      </c>
      <c r="B54" s="420" t="s">
        <v>46</v>
      </c>
      <c r="C54" s="91" t="s">
        <v>35</v>
      </c>
      <c r="D54" s="92" t="s">
        <v>43</v>
      </c>
      <c r="E54" s="133">
        <v>2088.0387534471388</v>
      </c>
      <c r="F54" s="134">
        <v>438.48813822389911</v>
      </c>
      <c r="G54" s="140">
        <v>2708.7283502050072</v>
      </c>
      <c r="H54" s="148">
        <v>1.4400267265152682</v>
      </c>
      <c r="I54" s="140"/>
      <c r="J54" s="141">
        <v>1.2146763902264606</v>
      </c>
      <c r="K54" s="140">
        <v>2244.6416599556742</v>
      </c>
      <c r="L54" s="140">
        <v>471.37474859069158</v>
      </c>
      <c r="M54" s="140">
        <v>2911.8829764703828</v>
      </c>
      <c r="N54" s="148">
        <v>1.5480287310039131</v>
      </c>
      <c r="O54" s="142">
        <v>1.3057771194934451</v>
      </c>
      <c r="P54" s="140">
        <v>2356.8737429534581</v>
      </c>
      <c r="Q54" s="140">
        <v>494.9434860202262</v>
      </c>
      <c r="R54" s="140">
        <v>3057.4771252939022</v>
      </c>
      <c r="S54" s="148">
        <v>1.625430167554109</v>
      </c>
      <c r="T54" s="142">
        <v>1.3710659754681176</v>
      </c>
      <c r="U54" s="140">
        <v>2474.717430101131</v>
      </c>
      <c r="V54" s="140">
        <v>519.69066032123749</v>
      </c>
      <c r="W54" s="140">
        <v>3210.3509815585967</v>
      </c>
      <c r="X54" s="142">
        <v>1.4396192742415233</v>
      </c>
      <c r="Y54" s="148">
        <v>1.7067016759318145</v>
      </c>
      <c r="Z54" s="140">
        <v>2536.5853658536589</v>
      </c>
      <c r="AA54" s="140">
        <v>532.68292682926835</v>
      </c>
      <c r="AB54" s="140">
        <v>3290.6097560975618</v>
      </c>
      <c r="AC54" s="142">
        <v>1.4756097560975614</v>
      </c>
      <c r="AD54" s="148">
        <v>1.7493692178301097</v>
      </c>
      <c r="AE54" s="140">
        <v>2600</v>
      </c>
      <c r="AF54" s="140">
        <v>546</v>
      </c>
      <c r="AG54" s="140">
        <v>3372.875</v>
      </c>
      <c r="AH54" s="142">
        <v>1.5125</v>
      </c>
      <c r="AI54" s="187">
        <v>1.7931034482758621</v>
      </c>
      <c r="AJ54" s="5"/>
      <c r="AK54" s="5"/>
    </row>
    <row r="55" spans="1:37" customFormat="1" ht="15.75" thickBot="1" x14ac:dyDescent="0.3">
      <c r="A55" s="423"/>
      <c r="B55" s="420"/>
      <c r="C55" s="91" t="s">
        <v>36</v>
      </c>
      <c r="D55" s="146" t="s">
        <v>43</v>
      </c>
      <c r="E55" s="147">
        <v>2047.8841620346934</v>
      </c>
      <c r="F55" s="140">
        <v>430.05567402728559</v>
      </c>
      <c r="G55" s="140">
        <v>2656.6374203933719</v>
      </c>
      <c r="H55" s="148">
        <v>1.4123339048515127</v>
      </c>
      <c r="I55" s="140"/>
      <c r="J55" s="141">
        <v>1.1913172288759515</v>
      </c>
      <c r="K55" s="140">
        <v>2201.4754741872953</v>
      </c>
      <c r="L55" s="140">
        <v>462.30984957933197</v>
      </c>
      <c r="M55" s="140">
        <v>2855.8852269228742</v>
      </c>
      <c r="N55" s="148">
        <v>1.5182589477153761</v>
      </c>
      <c r="O55" s="142">
        <v>1.2806660210416476</v>
      </c>
      <c r="P55" s="140">
        <v>2311.5492478966603</v>
      </c>
      <c r="Q55" s="140">
        <v>485.42534205829867</v>
      </c>
      <c r="R55" s="140">
        <v>2998.6794882690183</v>
      </c>
      <c r="S55" s="148">
        <v>1.594171895101145</v>
      </c>
      <c r="T55" s="142">
        <v>1.3446993220937302</v>
      </c>
      <c r="U55" s="140">
        <v>2427.1267102914935</v>
      </c>
      <c r="V55" s="140">
        <v>509.69660916121364</v>
      </c>
      <c r="W55" s="140">
        <v>3148.6134626824692</v>
      </c>
      <c r="X55" s="142">
        <v>1.4119342881984167</v>
      </c>
      <c r="Y55" s="148">
        <v>1.6738804898562025</v>
      </c>
      <c r="Z55" s="140">
        <v>2487.8048780487807</v>
      </c>
      <c r="AA55" s="140">
        <v>522.43902439024396</v>
      </c>
      <c r="AB55" s="140">
        <v>3227.3287992495311</v>
      </c>
      <c r="AC55" s="142">
        <v>1.4472326454033773</v>
      </c>
      <c r="AD55" s="148">
        <v>1.7157275021026073</v>
      </c>
      <c r="AE55" s="140">
        <v>2550</v>
      </c>
      <c r="AF55" s="140">
        <v>535.5</v>
      </c>
      <c r="AG55" s="140">
        <v>3308.0120192307691</v>
      </c>
      <c r="AH55" s="149">
        <v>1.4834134615384615</v>
      </c>
      <c r="AI55" s="177">
        <v>1.7586206896551724</v>
      </c>
      <c r="AJ55" s="5"/>
      <c r="AK55" s="5"/>
    </row>
    <row r="56" spans="1:37" customFormat="1" ht="15.75" thickBot="1" x14ac:dyDescent="0.3">
      <c r="A56" s="423"/>
      <c r="B56" s="420"/>
      <c r="C56" s="91" t="s">
        <v>37</v>
      </c>
      <c r="D56" s="92" t="s">
        <v>43</v>
      </c>
      <c r="E56" s="133">
        <v>2007.7295706222487</v>
      </c>
      <c r="F56" s="134">
        <v>421.62320983067224</v>
      </c>
      <c r="G56" s="140">
        <v>2604.5464905817371</v>
      </c>
      <c r="H56" s="135">
        <v>1.3846410831877578</v>
      </c>
      <c r="I56" s="140"/>
      <c r="J56" s="141">
        <v>1.1679580675254426</v>
      </c>
      <c r="K56" s="134">
        <v>2158.3092884189173</v>
      </c>
      <c r="L56" s="134">
        <v>453.24495056797264</v>
      </c>
      <c r="M56" s="140">
        <v>2799.8874773753673</v>
      </c>
      <c r="N56" s="135">
        <v>1.4884891644268394</v>
      </c>
      <c r="O56" s="142">
        <v>1.2555549225898508</v>
      </c>
      <c r="P56" s="134">
        <v>2266.2247528398634</v>
      </c>
      <c r="Q56" s="134">
        <v>475.9071980963713</v>
      </c>
      <c r="R56" s="140">
        <v>2939.8818512441362</v>
      </c>
      <c r="S56" s="135">
        <v>1.5629136226481817</v>
      </c>
      <c r="T56" s="142">
        <v>1.3183326687193435</v>
      </c>
      <c r="U56" s="134">
        <v>2379.5359904818565</v>
      </c>
      <c r="V56" s="134">
        <v>499.70255800118986</v>
      </c>
      <c r="W56" s="140">
        <v>3086.875943806343</v>
      </c>
      <c r="X56" s="142">
        <v>1.3842493021553108</v>
      </c>
      <c r="Y56" s="135">
        <v>1.6410593037805907</v>
      </c>
      <c r="Z56" s="134">
        <v>2439.0243902439029</v>
      </c>
      <c r="AA56" s="134">
        <v>512.19512195121956</v>
      </c>
      <c r="AB56" s="140">
        <v>3164.0478424015018</v>
      </c>
      <c r="AC56" s="142">
        <v>1.4188555347091936</v>
      </c>
      <c r="AD56" s="135">
        <v>1.6820857863751055</v>
      </c>
      <c r="AE56" s="134">
        <v>2500</v>
      </c>
      <c r="AF56" s="134">
        <v>525</v>
      </c>
      <c r="AG56" s="140">
        <v>3243.1490384615386</v>
      </c>
      <c r="AH56" s="149">
        <v>1.4543269230769231</v>
      </c>
      <c r="AI56" s="177">
        <v>1.7241379310344827</v>
      </c>
      <c r="AJ56" s="5"/>
      <c r="AK56" s="5"/>
    </row>
    <row r="57" spans="1:37" customFormat="1" ht="15.75" thickBot="1" x14ac:dyDescent="0.3">
      <c r="A57" s="423"/>
      <c r="B57" s="420"/>
      <c r="C57" s="103" t="s">
        <v>39</v>
      </c>
      <c r="D57" s="104" t="s">
        <v>43</v>
      </c>
      <c r="E57" s="152">
        <v>1967.5749792098036</v>
      </c>
      <c r="F57" s="153">
        <v>413.19074563405871</v>
      </c>
      <c r="G57" s="154">
        <v>2552.4555607701022</v>
      </c>
      <c r="H57" s="155">
        <v>1.3569482615240025</v>
      </c>
      <c r="I57" s="154"/>
      <c r="J57" s="156">
        <v>1.1445989061749338</v>
      </c>
      <c r="K57" s="157">
        <v>2115.1431026505388</v>
      </c>
      <c r="L57" s="153">
        <v>444.18005155661314</v>
      </c>
      <c r="M57" s="154">
        <v>2743.8897278278605</v>
      </c>
      <c r="N57" s="155">
        <v>1.4587193811383026</v>
      </c>
      <c r="O57" s="158">
        <v>1.230443824138054</v>
      </c>
      <c r="P57" s="157">
        <v>2220.9002577830661</v>
      </c>
      <c r="Q57" s="153">
        <v>466.38905413444388</v>
      </c>
      <c r="R57" s="154">
        <v>2881.0842142192537</v>
      </c>
      <c r="S57" s="155">
        <v>1.5316553501952179</v>
      </c>
      <c r="T57" s="158">
        <v>1.2919660153449568</v>
      </c>
      <c r="U57" s="157">
        <v>2331.9452706722195</v>
      </c>
      <c r="V57" s="153">
        <v>489.70850684116607</v>
      </c>
      <c r="W57" s="154">
        <v>3025.1384249302164</v>
      </c>
      <c r="X57" s="158">
        <v>1.3565643161122047</v>
      </c>
      <c r="Y57" s="155">
        <v>1.6082381177049789</v>
      </c>
      <c r="Z57" s="157">
        <v>2390.2439024390246</v>
      </c>
      <c r="AA57" s="153">
        <v>501.95121951219517</v>
      </c>
      <c r="AB57" s="154">
        <v>3100.7668855534712</v>
      </c>
      <c r="AC57" s="158">
        <v>1.3904784240150094</v>
      </c>
      <c r="AD57" s="155">
        <v>1.6484440706476031</v>
      </c>
      <c r="AE57" s="157">
        <v>2450</v>
      </c>
      <c r="AF57" s="153">
        <v>514.5</v>
      </c>
      <c r="AG57" s="154">
        <v>3178.2860576923081</v>
      </c>
      <c r="AH57" s="159">
        <v>1.4252403846153847</v>
      </c>
      <c r="AI57" s="177">
        <v>1.6896551724137931</v>
      </c>
      <c r="AJ57" s="5"/>
      <c r="AK57" s="5"/>
    </row>
    <row r="58" spans="1:37" customFormat="1" ht="15.75" thickBot="1" x14ac:dyDescent="0.3">
      <c r="A58" s="15" t="s">
        <v>47</v>
      </c>
      <c r="B58" s="15"/>
      <c r="C58" s="5"/>
      <c r="D58" s="5"/>
      <c r="E58" s="5"/>
      <c r="F58" s="5"/>
      <c r="G58" s="5"/>
      <c r="H58" s="5"/>
      <c r="I58" s="16"/>
      <c r="J58" s="17"/>
      <c r="K58" s="5"/>
      <c r="L58" s="5"/>
      <c r="M58" s="5"/>
      <c r="N58" s="5"/>
      <c r="O58" s="18"/>
      <c r="P58" s="5"/>
      <c r="Q58" s="5"/>
      <c r="R58" s="5"/>
      <c r="S58" s="5"/>
      <c r="T58" s="5"/>
      <c r="U58" s="5"/>
      <c r="V58" s="5"/>
      <c r="W58" s="5"/>
      <c r="X58" s="19"/>
      <c r="Y58" s="5"/>
      <c r="Z58" s="5"/>
      <c r="AA58" s="5"/>
      <c r="AB58" s="5"/>
      <c r="AC58" s="5"/>
      <c r="AD58" s="5"/>
      <c r="AE58" s="115" t="s">
        <v>9</v>
      </c>
      <c r="AF58" s="115"/>
      <c r="AG58" s="115"/>
      <c r="AH58" s="165"/>
      <c r="AI58" s="18"/>
      <c r="AJ58" s="5"/>
      <c r="AK58" s="5"/>
    </row>
    <row r="59" spans="1:37" customFormat="1" ht="15.75" customHeight="1" thickBot="1" x14ac:dyDescent="0.3">
      <c r="A59" s="57" t="s">
        <v>10</v>
      </c>
      <c r="B59" s="57" t="s">
        <v>11</v>
      </c>
      <c r="C59" s="57" t="s">
        <v>18</v>
      </c>
      <c r="D59" s="20" t="s">
        <v>19</v>
      </c>
      <c r="E59" s="421" t="s">
        <v>30</v>
      </c>
      <c r="F59" s="421"/>
      <c r="G59" s="421"/>
      <c r="H59" s="421"/>
      <c r="I59" s="421"/>
      <c r="J59" s="421"/>
      <c r="K59" s="421"/>
      <c r="L59" s="421"/>
      <c r="M59" s="421"/>
      <c r="N59" s="421"/>
      <c r="O59" s="421"/>
      <c r="P59" s="421"/>
      <c r="Q59" s="421"/>
      <c r="R59" s="421"/>
      <c r="S59" s="421"/>
      <c r="T59" s="421"/>
      <c r="U59" s="421"/>
      <c r="V59" s="421"/>
      <c r="W59" s="421"/>
      <c r="X59" s="421"/>
      <c r="Y59" s="421"/>
      <c r="Z59" s="421"/>
      <c r="AA59" s="421"/>
      <c r="AB59" s="421"/>
      <c r="AC59" s="421"/>
      <c r="AD59" s="421"/>
      <c r="AE59" s="421"/>
      <c r="AF59" s="421"/>
      <c r="AG59" s="421"/>
      <c r="AH59" s="421"/>
      <c r="AI59" s="421"/>
      <c r="AJ59" s="5"/>
      <c r="AK59" s="5"/>
    </row>
    <row r="60" spans="1:37" customFormat="1" ht="15.75" thickBot="1" x14ac:dyDescent="0.3">
      <c r="A60" s="66" t="s">
        <v>14</v>
      </c>
      <c r="B60" s="66"/>
      <c r="C60" s="66" t="s">
        <v>48</v>
      </c>
      <c r="D60" s="25" t="s">
        <v>21</v>
      </c>
      <c r="E60" s="421"/>
      <c r="F60" s="421"/>
      <c r="G60" s="421"/>
      <c r="H60" s="421"/>
      <c r="I60" s="421"/>
      <c r="J60" s="421"/>
      <c r="K60" s="421"/>
      <c r="L60" s="421"/>
      <c r="M60" s="421"/>
      <c r="N60" s="421"/>
      <c r="O60" s="421"/>
      <c r="P60" s="421"/>
      <c r="Q60" s="421"/>
      <c r="R60" s="421"/>
      <c r="S60" s="421"/>
      <c r="T60" s="421"/>
      <c r="U60" s="421"/>
      <c r="V60" s="421"/>
      <c r="W60" s="421"/>
      <c r="X60" s="421"/>
      <c r="Y60" s="421"/>
      <c r="Z60" s="421"/>
      <c r="AA60" s="421"/>
      <c r="AB60" s="421"/>
      <c r="AC60" s="421"/>
      <c r="AD60" s="421"/>
      <c r="AE60" s="421"/>
      <c r="AF60" s="421"/>
      <c r="AG60" s="421"/>
      <c r="AH60" s="421"/>
      <c r="AI60" s="421"/>
      <c r="AJ60" s="5"/>
      <c r="AK60" s="5"/>
    </row>
    <row r="61" spans="1:37" customFormat="1" ht="15.75" thickBot="1" x14ac:dyDescent="0.3">
      <c r="A61" s="122"/>
      <c r="B61" s="122"/>
      <c r="C61" s="123"/>
      <c r="D61" s="124"/>
      <c r="E61" s="189">
        <v>0</v>
      </c>
      <c r="F61" s="190">
        <v>0.21</v>
      </c>
      <c r="G61" s="191">
        <v>0</v>
      </c>
      <c r="H61" s="192" t="s">
        <v>13</v>
      </c>
      <c r="I61" s="193"/>
      <c r="J61" s="194" t="s">
        <v>32</v>
      </c>
      <c r="K61" s="195">
        <v>1</v>
      </c>
      <c r="L61" s="196">
        <v>0.21</v>
      </c>
      <c r="M61" s="195">
        <v>1</v>
      </c>
      <c r="N61" s="192" t="s">
        <v>13</v>
      </c>
      <c r="O61" s="197" t="s">
        <v>33</v>
      </c>
      <c r="P61" s="195">
        <v>2</v>
      </c>
      <c r="Q61" s="196">
        <v>0.21</v>
      </c>
      <c r="R61" s="195">
        <v>2</v>
      </c>
      <c r="S61" s="192" t="s">
        <v>13</v>
      </c>
      <c r="T61" s="192" t="s">
        <v>13</v>
      </c>
      <c r="U61" s="195">
        <v>3</v>
      </c>
      <c r="V61" s="196">
        <v>0.21</v>
      </c>
      <c r="W61" s="195">
        <v>3</v>
      </c>
      <c r="X61" s="192" t="s">
        <v>13</v>
      </c>
      <c r="Y61" s="192" t="s">
        <v>13</v>
      </c>
      <c r="Z61" s="195">
        <v>4</v>
      </c>
      <c r="AA61" s="196">
        <v>0.21</v>
      </c>
      <c r="AB61" s="195">
        <v>4</v>
      </c>
      <c r="AC61" s="192" t="s">
        <v>13</v>
      </c>
      <c r="AD61" s="192" t="s">
        <v>13</v>
      </c>
      <c r="AE61" s="195">
        <v>5</v>
      </c>
      <c r="AF61" s="196">
        <v>0.21</v>
      </c>
      <c r="AG61" s="195">
        <v>5</v>
      </c>
      <c r="AH61" s="198" t="s">
        <v>13</v>
      </c>
      <c r="AI61" s="199"/>
      <c r="AJ61" s="5"/>
      <c r="AK61" s="5"/>
    </row>
    <row r="62" spans="1:37" customFormat="1" x14ac:dyDescent="0.25">
      <c r="A62" s="424">
        <v>1</v>
      </c>
      <c r="B62" s="425" t="s">
        <v>49</v>
      </c>
      <c r="C62" s="200" t="s">
        <v>50</v>
      </c>
      <c r="D62" s="201" t="s">
        <v>24</v>
      </c>
      <c r="E62" s="133">
        <v>2525.7237998427886</v>
      </c>
      <c r="F62" s="133">
        <v>530.40199796698562</v>
      </c>
      <c r="G62" s="133">
        <v>3276.5194851518254</v>
      </c>
      <c r="H62" s="202">
        <v>1.741878482650199</v>
      </c>
      <c r="I62" s="133"/>
      <c r="J62" s="138">
        <v>1.4692912489470069</v>
      </c>
      <c r="K62" s="134">
        <v>2715.1530848309976</v>
      </c>
      <c r="L62" s="133">
        <v>570.18214781450945</v>
      </c>
      <c r="M62" s="133">
        <v>3522.2584465382115</v>
      </c>
      <c r="N62" s="202">
        <v>1.8725193688489639</v>
      </c>
      <c r="O62" s="138">
        <v>1.5794880926180321</v>
      </c>
      <c r="P62" s="134">
        <v>2850.9107390725476</v>
      </c>
      <c r="Q62" s="133">
        <v>598.69125520523494</v>
      </c>
      <c r="R62" s="133">
        <v>3698.3713688651228</v>
      </c>
      <c r="S62" s="202">
        <v>1.9661453372914122</v>
      </c>
      <c r="T62" s="138">
        <v>1.6584624972489339</v>
      </c>
      <c r="U62" s="134">
        <v>2993.4562760261751</v>
      </c>
      <c r="V62" s="133">
        <v>628.62581796549671</v>
      </c>
      <c r="W62" s="133">
        <v>3883.2899373083792</v>
      </c>
      <c r="X62" s="138">
        <v>1.7413856221113808</v>
      </c>
      <c r="Y62" s="202">
        <v>2.0644526041559828</v>
      </c>
      <c r="Z62" s="134">
        <v>3068.2926829268295</v>
      </c>
      <c r="AA62" s="133">
        <v>644.34146341463418</v>
      </c>
      <c r="AB62" s="133">
        <v>3980.3721857410887</v>
      </c>
      <c r="AC62" s="138">
        <v>1.7849202626641654</v>
      </c>
      <c r="AD62" s="202">
        <v>2.1160639192598825</v>
      </c>
      <c r="AE62" s="203">
        <v>3145</v>
      </c>
      <c r="AF62" s="133">
        <v>660.44999999999993</v>
      </c>
      <c r="AG62" s="133">
        <v>4079.8814903846151</v>
      </c>
      <c r="AH62" s="138">
        <v>1.8295432692307692</v>
      </c>
      <c r="AI62" s="204">
        <v>2.1689655172413791</v>
      </c>
      <c r="AJ62" s="5"/>
      <c r="AK62" s="5"/>
    </row>
    <row r="63" spans="1:37" customFormat="1" ht="12.75" customHeight="1" x14ac:dyDescent="0.25">
      <c r="A63" s="424"/>
      <c r="B63" s="425"/>
      <c r="C63" s="205" t="s">
        <v>51</v>
      </c>
      <c r="D63" s="205" t="s">
        <v>24</v>
      </c>
      <c r="E63" s="133">
        <v>2426.1404131399254</v>
      </c>
      <c r="F63" s="133">
        <v>509.48948675938431</v>
      </c>
      <c r="G63" s="147">
        <v>3147.3339792189718</v>
      </c>
      <c r="H63" s="202">
        <v>1.6732002849240866</v>
      </c>
      <c r="I63" s="147"/>
      <c r="J63" s="143">
        <v>1.4113605287977451</v>
      </c>
      <c r="K63" s="134">
        <v>2608.1009441254196</v>
      </c>
      <c r="L63" s="133">
        <v>547.70119826633811</v>
      </c>
      <c r="M63" s="147">
        <v>3383.3840276603937</v>
      </c>
      <c r="N63" s="202">
        <v>1.7986903062933928</v>
      </c>
      <c r="O63" s="143">
        <v>1.5172125684575757</v>
      </c>
      <c r="P63" s="134">
        <v>2738.5059913316904</v>
      </c>
      <c r="Q63" s="133">
        <v>575.08625817965492</v>
      </c>
      <c r="R63" s="147">
        <v>3552.5532290434135</v>
      </c>
      <c r="S63" s="202">
        <v>1.8886248216080623</v>
      </c>
      <c r="T63" s="143">
        <v>1.5930731968804546</v>
      </c>
      <c r="U63" s="134">
        <v>2875.4312908982752</v>
      </c>
      <c r="V63" s="133">
        <v>603.84057108863772</v>
      </c>
      <c r="W63" s="147">
        <v>3730.1808904955842</v>
      </c>
      <c r="X63" s="143">
        <v>1.6727268567244773</v>
      </c>
      <c r="Y63" s="202">
        <v>1.9830560626884657</v>
      </c>
      <c r="Z63" s="134">
        <v>2947.3170731707319</v>
      </c>
      <c r="AA63" s="133">
        <v>618.93658536585372</v>
      </c>
      <c r="AB63" s="147">
        <v>3823.4354127579736</v>
      </c>
      <c r="AC63" s="143">
        <v>1.7145450281425891</v>
      </c>
      <c r="AD63" s="202">
        <v>2.032632464255677</v>
      </c>
      <c r="AE63" s="203">
        <v>3021</v>
      </c>
      <c r="AF63" s="133">
        <v>634.41</v>
      </c>
      <c r="AG63" s="147">
        <v>3919.0212980769229</v>
      </c>
      <c r="AH63" s="143">
        <v>1.7574086538461537</v>
      </c>
      <c r="AI63" s="187">
        <v>2.0834482758620689</v>
      </c>
      <c r="AJ63" s="5"/>
      <c r="AK63" s="5"/>
    </row>
    <row r="64" spans="1:37" customFormat="1" ht="12.75" customHeight="1" x14ac:dyDescent="0.25">
      <c r="A64" s="206"/>
      <c r="B64" s="161"/>
      <c r="C64" s="205" t="s">
        <v>23</v>
      </c>
      <c r="D64" s="205" t="s">
        <v>24</v>
      </c>
      <c r="E64" s="133"/>
      <c r="F64" s="133"/>
      <c r="G64" s="147">
        <v>3047</v>
      </c>
      <c r="H64" s="202"/>
      <c r="I64" s="147"/>
      <c r="J64" s="143">
        <v>1.3663677130044842</v>
      </c>
      <c r="K64" s="134"/>
      <c r="L64" s="133"/>
      <c r="M64" s="147">
        <v>3276</v>
      </c>
      <c r="N64" s="202"/>
      <c r="O64" s="143">
        <v>1.4690582959641256</v>
      </c>
      <c r="P64" s="134"/>
      <c r="Q64" s="133"/>
      <c r="R64" s="147">
        <v>3440</v>
      </c>
      <c r="S64" s="202"/>
      <c r="T64" s="143">
        <v>1.5426008968609866</v>
      </c>
      <c r="U64" s="134"/>
      <c r="V64" s="133"/>
      <c r="W64" s="147">
        <v>3612</v>
      </c>
      <c r="X64" s="143">
        <v>1.619730941704036</v>
      </c>
      <c r="Y64" s="202"/>
      <c r="Z64" s="134"/>
      <c r="AA64" s="133"/>
      <c r="AB64" s="147">
        <v>3702</v>
      </c>
      <c r="AC64" s="143">
        <v>1.6600896860986547</v>
      </c>
      <c r="AD64" s="202"/>
      <c r="AE64" s="203"/>
      <c r="AF64" s="133"/>
      <c r="AG64" s="147">
        <v>3795</v>
      </c>
      <c r="AH64" s="143">
        <v>1.7017937219730941</v>
      </c>
      <c r="AI64" s="187"/>
      <c r="AJ64" s="5"/>
      <c r="AK64" s="5"/>
    </row>
    <row r="65" spans="1:37" customFormat="1" ht="12.75" customHeight="1" x14ac:dyDescent="0.25">
      <c r="A65" s="207"/>
      <c r="B65" s="208"/>
      <c r="C65" s="209" t="s">
        <v>52</v>
      </c>
      <c r="D65" s="210" t="s">
        <v>24</v>
      </c>
      <c r="E65" s="133"/>
      <c r="F65" s="133"/>
      <c r="G65" s="147">
        <v>2997</v>
      </c>
      <c r="H65" s="202"/>
      <c r="I65" s="147"/>
      <c r="J65" s="143">
        <v>1.3439000000000001</v>
      </c>
      <c r="K65" s="143">
        <v>1.3439000000000001</v>
      </c>
      <c r="L65" s="143">
        <v>1.3439000000000001</v>
      </c>
      <c r="M65" s="147">
        <v>3222</v>
      </c>
      <c r="N65" s="202"/>
      <c r="O65" s="143">
        <v>1.4448000000000001</v>
      </c>
      <c r="P65" s="134"/>
      <c r="Q65" s="133"/>
      <c r="R65" s="147">
        <v>3383</v>
      </c>
      <c r="S65" s="202"/>
      <c r="T65" s="143">
        <v>1.5169999999999999</v>
      </c>
      <c r="U65" s="134"/>
      <c r="V65" s="133"/>
      <c r="W65" s="147">
        <v>3552</v>
      </c>
      <c r="X65" s="143">
        <v>1.5928</v>
      </c>
      <c r="Y65" s="202"/>
      <c r="Z65" s="134"/>
      <c r="AA65" s="133"/>
      <c r="AB65" s="147">
        <v>3641</v>
      </c>
      <c r="AC65" s="143">
        <v>1.6327</v>
      </c>
      <c r="AD65" s="202"/>
      <c r="AE65" s="203"/>
      <c r="AF65" s="133"/>
      <c r="AG65" s="147">
        <v>3732</v>
      </c>
      <c r="AH65" s="143">
        <v>1.6735</v>
      </c>
      <c r="AI65" s="187"/>
      <c r="AJ65" s="5"/>
      <c r="AK65" s="5"/>
    </row>
    <row r="66" spans="1:37" customFormat="1" x14ac:dyDescent="0.25">
      <c r="A66" s="211">
        <v>2</v>
      </c>
      <c r="B66" s="212" t="s">
        <v>53</v>
      </c>
      <c r="C66" s="92" t="s">
        <v>51</v>
      </c>
      <c r="D66" s="92" t="s">
        <v>43</v>
      </c>
      <c r="E66" s="133">
        <v>2092.8573044166315</v>
      </c>
      <c r="F66" s="133">
        <v>439.50003392749261</v>
      </c>
      <c r="G66" s="133">
        <v>2723.1730769230771</v>
      </c>
      <c r="H66" s="202">
        <v>1.4433498651149181</v>
      </c>
      <c r="I66" s="133"/>
      <c r="J66" s="138">
        <v>1.2211538461538463</v>
      </c>
      <c r="K66" s="134">
        <v>2249.8216022478787</v>
      </c>
      <c r="L66" s="133">
        <v>472.46253647205452</v>
      </c>
      <c r="M66" s="133">
        <v>2926.875</v>
      </c>
      <c r="N66" s="202">
        <v>1.551601104998537</v>
      </c>
      <c r="O66" s="138">
        <v>1.3125</v>
      </c>
      <c r="P66" s="134">
        <v>2362.3126823602729</v>
      </c>
      <c r="Q66" s="133">
        <v>496.0856632956573</v>
      </c>
      <c r="R66" s="133">
        <v>3072.6826923076924</v>
      </c>
      <c r="S66" s="202">
        <v>1.629181160248464</v>
      </c>
      <c r="T66" s="138">
        <v>1.3778846153846154</v>
      </c>
      <c r="U66" s="134">
        <v>2480.4283164782869</v>
      </c>
      <c r="V66" s="133">
        <v>520.88994646044023</v>
      </c>
      <c r="W66" s="133">
        <v>3227.0673076923076</v>
      </c>
      <c r="X66" s="138">
        <v>1.4471153846153846</v>
      </c>
      <c r="Y66" s="202">
        <v>1.7106402182608875</v>
      </c>
      <c r="Z66" s="134">
        <v>2542.439024390244</v>
      </c>
      <c r="AA66" s="133">
        <v>533.91219512195119</v>
      </c>
      <c r="AB66" s="133">
        <v>3307.4759615384614</v>
      </c>
      <c r="AC66" s="138">
        <v>1.4831730769230769</v>
      </c>
      <c r="AD66" s="202">
        <v>1.7534062237174097</v>
      </c>
      <c r="AE66" s="203">
        <v>2606</v>
      </c>
      <c r="AF66" s="133">
        <v>547.26</v>
      </c>
      <c r="AG66" s="133">
        <v>3390.0288461538462</v>
      </c>
      <c r="AH66" s="138">
        <v>1.5201923076923076</v>
      </c>
      <c r="AI66" s="187">
        <v>1.7972413793103448</v>
      </c>
      <c r="AJ66" s="5"/>
      <c r="AK66" s="5"/>
    </row>
    <row r="67" spans="1:37" customFormat="1" ht="15.75" thickBot="1" x14ac:dyDescent="0.3">
      <c r="A67" s="213">
        <v>3</v>
      </c>
      <c r="B67" s="214" t="s">
        <v>54</v>
      </c>
      <c r="C67" s="215" t="s">
        <v>51</v>
      </c>
      <c r="D67" s="215" t="s">
        <v>43</v>
      </c>
      <c r="E67" s="216">
        <v>2083.2202024776452</v>
      </c>
      <c r="F67" s="147">
        <v>437.4762425203055</v>
      </c>
      <c r="G67" s="147">
        <v>2702.4774386276104</v>
      </c>
      <c r="H67" s="217">
        <v>1.4367035879156174</v>
      </c>
      <c r="I67" s="147"/>
      <c r="J67" s="143">
        <v>1.2118732908643992</v>
      </c>
      <c r="K67" s="178">
        <v>2239.4617176634683</v>
      </c>
      <c r="L67" s="147">
        <v>470.28696070932835</v>
      </c>
      <c r="M67" s="147">
        <v>2905.1632465246812</v>
      </c>
      <c r="N67" s="217">
        <v>1.5444563570092884</v>
      </c>
      <c r="O67" s="143">
        <v>1.3027637876792293</v>
      </c>
      <c r="P67" s="178">
        <v>2351.4348035466419</v>
      </c>
      <c r="Q67" s="147">
        <v>493.80130874479477</v>
      </c>
      <c r="R67" s="147">
        <v>3050.4214088509157</v>
      </c>
      <c r="S67" s="217">
        <v>1.621679174859753</v>
      </c>
      <c r="T67" s="143">
        <v>1.3679019770631908</v>
      </c>
      <c r="U67" s="178">
        <v>2469.0065437239741</v>
      </c>
      <c r="V67" s="147">
        <v>518.49137418203452</v>
      </c>
      <c r="W67" s="147">
        <v>3202.942479293461</v>
      </c>
      <c r="X67" s="143">
        <v>1.4362970759163503</v>
      </c>
      <c r="Y67" s="217">
        <v>1.7027631336027407</v>
      </c>
      <c r="Z67" s="178">
        <v>2530.7317073170734</v>
      </c>
      <c r="AA67" s="147">
        <v>531.45365853658541</v>
      </c>
      <c r="AB67" s="147">
        <v>3283.0160412757973</v>
      </c>
      <c r="AC67" s="143">
        <v>1.472204502814259</v>
      </c>
      <c r="AD67" s="217">
        <v>1.7453322119428092</v>
      </c>
      <c r="AE67" s="218">
        <v>2594</v>
      </c>
      <c r="AF67" s="147">
        <v>544.74</v>
      </c>
      <c r="AG67" s="147">
        <v>3365.091442307692</v>
      </c>
      <c r="AH67" s="219">
        <v>1.5090096153846153</v>
      </c>
      <c r="AI67" s="187">
        <v>1.7889655172413792</v>
      </c>
      <c r="AJ67" s="5"/>
      <c r="AK67" s="5"/>
    </row>
    <row r="68" spans="1:37" customFormat="1" ht="15.75" customHeight="1" thickBot="1" x14ac:dyDescent="0.3">
      <c r="A68" s="215">
        <v>4</v>
      </c>
      <c r="B68" s="151" t="s">
        <v>55</v>
      </c>
      <c r="C68" s="92" t="s">
        <v>51</v>
      </c>
      <c r="D68" s="92" t="s">
        <v>43</v>
      </c>
      <c r="E68" s="133">
        <v>1951.5131426448256</v>
      </c>
      <c r="F68" s="133">
        <v>409.81775995541335</v>
      </c>
      <c r="G68" s="147">
        <v>2540.9134615384614</v>
      </c>
      <c r="H68" s="202">
        <v>1.3458711328585005</v>
      </c>
      <c r="I68" s="147"/>
      <c r="J68" s="143">
        <v>1.1394230769230769</v>
      </c>
      <c r="K68" s="134">
        <v>2097.8766283431873</v>
      </c>
      <c r="L68" s="133">
        <v>440.55409195206931</v>
      </c>
      <c r="M68" s="147">
        <v>2731.75</v>
      </c>
      <c r="N68" s="202">
        <v>1.4468114678228878</v>
      </c>
      <c r="O68" s="143">
        <v>1.2250000000000001</v>
      </c>
      <c r="P68" s="134">
        <v>2202.770459760347</v>
      </c>
      <c r="Q68" s="133">
        <v>462.58179654967284</v>
      </c>
      <c r="R68" s="147">
        <v>2867.9086538461538</v>
      </c>
      <c r="S68" s="202">
        <v>1.5191520412140325</v>
      </c>
      <c r="T68" s="143">
        <v>1.2860576923076923</v>
      </c>
      <c r="U68" s="134">
        <v>2312.9089827483645</v>
      </c>
      <c r="V68" s="133">
        <v>485.7108863771565</v>
      </c>
      <c r="W68" s="147">
        <v>3011.5721153846152</v>
      </c>
      <c r="X68" s="143">
        <v>1.3504807692307692</v>
      </c>
      <c r="Y68" s="202">
        <v>1.595109643274734</v>
      </c>
      <c r="Z68" s="134">
        <v>2370.7317073170734</v>
      </c>
      <c r="AA68" s="133">
        <v>497.85365853658539</v>
      </c>
      <c r="AB68" s="147">
        <v>3086.6201923076924</v>
      </c>
      <c r="AC68" s="143">
        <v>1.3841346153846155</v>
      </c>
      <c r="AD68" s="202">
        <v>1.6349873843566023</v>
      </c>
      <c r="AE68" s="203">
        <v>2430</v>
      </c>
      <c r="AF68" s="133">
        <v>510.29999999999995</v>
      </c>
      <c r="AG68" s="147">
        <v>3163.8125</v>
      </c>
      <c r="AH68" s="219">
        <v>1.41875</v>
      </c>
      <c r="AI68" s="187">
        <v>1.6758620689655173</v>
      </c>
      <c r="AJ68" s="5"/>
      <c r="AK68" s="5"/>
    </row>
    <row r="69" spans="1:37" customFormat="1" ht="15.75" thickBot="1" x14ac:dyDescent="0.3">
      <c r="A69" s="220">
        <v>5</v>
      </c>
      <c r="B69" s="77" t="s">
        <v>56</v>
      </c>
      <c r="C69" s="92" t="s">
        <v>51</v>
      </c>
      <c r="D69" s="92" t="s">
        <v>43</v>
      </c>
      <c r="E69" s="133">
        <v>1940.2698570493412</v>
      </c>
      <c r="F69" s="133">
        <v>407.45666998036165</v>
      </c>
      <c r="G69" s="147">
        <v>2517.0337284981915</v>
      </c>
      <c r="H69" s="202">
        <v>1.338117142792649</v>
      </c>
      <c r="I69" s="147"/>
      <c r="J69" s="143">
        <v>1.1287146764565881</v>
      </c>
      <c r="K69" s="134">
        <v>2085.7900963280417</v>
      </c>
      <c r="L69" s="133">
        <v>438.01592022888877</v>
      </c>
      <c r="M69" s="147">
        <v>2705.8112581355549</v>
      </c>
      <c r="N69" s="202">
        <v>1.4384759285020978</v>
      </c>
      <c r="O69" s="143">
        <v>1.2133682771908318</v>
      </c>
      <c r="P69" s="134">
        <v>2190.079601144444</v>
      </c>
      <c r="Q69" s="133">
        <v>459.91671624033324</v>
      </c>
      <c r="R69" s="147">
        <v>2841.1018210423335</v>
      </c>
      <c r="S69" s="202">
        <v>1.5103997249272028</v>
      </c>
      <c r="T69" s="143">
        <v>1.2740366910503738</v>
      </c>
      <c r="U69" s="134">
        <v>2299.5835812016662</v>
      </c>
      <c r="V69" s="133">
        <v>482.91255205234989</v>
      </c>
      <c r="W69" s="147">
        <v>2983.15691209445</v>
      </c>
      <c r="X69" s="143">
        <v>1.3377385256028924</v>
      </c>
      <c r="Y69" s="202">
        <v>1.585919711173563</v>
      </c>
      <c r="Z69" s="134">
        <v>2357.0731707317077</v>
      </c>
      <c r="AA69" s="133">
        <v>494.98536585365861</v>
      </c>
      <c r="AB69" s="147">
        <v>3057.735834896811</v>
      </c>
      <c r="AC69" s="143">
        <v>1.3711819887429646</v>
      </c>
      <c r="AD69" s="202">
        <v>1.625567703952902</v>
      </c>
      <c r="AE69" s="221">
        <v>2416</v>
      </c>
      <c r="AF69" s="133">
        <v>507.35999999999996</v>
      </c>
      <c r="AG69" s="147">
        <v>3134.1792307692308</v>
      </c>
      <c r="AH69" s="219">
        <v>1.4054615384615385</v>
      </c>
      <c r="AI69" s="187">
        <v>1.666206896551724</v>
      </c>
      <c r="AJ69" s="5"/>
      <c r="AK69" s="5"/>
    </row>
    <row r="70" spans="1:37" customFormat="1" ht="15.75" thickBot="1" x14ac:dyDescent="0.3">
      <c r="A70" s="220">
        <v>6</v>
      </c>
      <c r="B70" s="77" t="s">
        <v>57</v>
      </c>
      <c r="C70" s="92" t="s">
        <v>51</v>
      </c>
      <c r="D70" s="92" t="s">
        <v>43</v>
      </c>
      <c r="E70" s="133">
        <v>1892</v>
      </c>
      <c r="F70" s="133">
        <v>397.32</v>
      </c>
      <c r="G70" s="147">
        <v>2454.4151923076925</v>
      </c>
      <c r="H70" s="202">
        <v>1.3048275862068965</v>
      </c>
      <c r="I70" s="147"/>
      <c r="J70" s="143">
        <v>1.1006346153846154</v>
      </c>
      <c r="K70" s="134">
        <v>2034</v>
      </c>
      <c r="L70" s="133">
        <v>427.14</v>
      </c>
      <c r="M70" s="147">
        <v>2638.6260576923073</v>
      </c>
      <c r="N70" s="202">
        <v>1.4027586206896552</v>
      </c>
      <c r="O70" s="143">
        <v>1.1832403846153845</v>
      </c>
      <c r="P70" s="134">
        <v>2354.4715447154472</v>
      </c>
      <c r="Q70" s="133">
        <v>494.4390243902439</v>
      </c>
      <c r="R70" s="147">
        <v>2770.3461538461538</v>
      </c>
      <c r="S70" s="202">
        <v>1.6237734791141014</v>
      </c>
      <c r="T70" s="143">
        <v>1.2423076923076923</v>
      </c>
      <c r="U70" s="134">
        <v>2472.1951219512198</v>
      </c>
      <c r="V70" s="133">
        <v>519.16097560975618</v>
      </c>
      <c r="W70" s="147">
        <v>2908.6490384615381</v>
      </c>
      <c r="X70" s="143">
        <v>1.304326923076923</v>
      </c>
      <c r="Y70" s="202">
        <v>1.7049621530698067</v>
      </c>
      <c r="Z70" s="134">
        <v>2534</v>
      </c>
      <c r="AA70" s="133">
        <v>532.14</v>
      </c>
      <c r="AB70" s="147">
        <v>2981.5528846153848</v>
      </c>
      <c r="AC70" s="143">
        <v>1.3370192307692308</v>
      </c>
      <c r="AD70" s="202">
        <v>1.7475862068965518</v>
      </c>
      <c r="AE70" s="221">
        <v>2597</v>
      </c>
      <c r="AF70" s="133">
        <v>545.37</v>
      </c>
      <c r="AG70" s="147">
        <v>3055.5288461538462</v>
      </c>
      <c r="AH70" s="219">
        <v>1.3701923076923077</v>
      </c>
      <c r="AI70" s="187">
        <v>1.7910344827586206</v>
      </c>
      <c r="AJ70" s="5"/>
      <c r="AK70" s="5"/>
    </row>
    <row r="71" spans="1:37" customFormat="1" ht="15.75" thickBot="1" x14ac:dyDescent="0.3">
      <c r="A71" s="220">
        <v>7</v>
      </c>
      <c r="B71" s="77" t="s">
        <v>58</v>
      </c>
      <c r="C71" s="92" t="s">
        <v>51</v>
      </c>
      <c r="D71" s="92" t="s">
        <v>43</v>
      </c>
      <c r="E71" s="133">
        <v>1850</v>
      </c>
      <c r="F71" s="133">
        <v>388.5</v>
      </c>
      <c r="G71" s="147">
        <v>2399.9302884615386</v>
      </c>
      <c r="H71" s="135">
        <v>1.2758620689655173</v>
      </c>
      <c r="I71" s="147"/>
      <c r="J71" s="143">
        <v>1.0762019230769231</v>
      </c>
      <c r="K71" s="134">
        <v>1989</v>
      </c>
      <c r="L71" s="133">
        <v>417.69</v>
      </c>
      <c r="M71" s="147">
        <v>2580.5817307692309</v>
      </c>
      <c r="N71" s="135">
        <v>1.3717241379310345</v>
      </c>
      <c r="O71" s="143">
        <v>1.1572115384615385</v>
      </c>
      <c r="P71" s="134">
        <v>2089</v>
      </c>
      <c r="Q71" s="133">
        <v>438.69</v>
      </c>
      <c r="R71" s="147">
        <v>2709.2355769230771</v>
      </c>
      <c r="S71" s="135">
        <v>1.4406896551724138</v>
      </c>
      <c r="T71" s="143">
        <v>1.2149038461538462</v>
      </c>
      <c r="U71" s="134">
        <v>2193</v>
      </c>
      <c r="V71" s="133">
        <v>460.53</v>
      </c>
      <c r="W71" s="147">
        <v>2844.8903365384613</v>
      </c>
      <c r="X71" s="143">
        <v>1.2757355769230767</v>
      </c>
      <c r="Y71" s="135">
        <v>1.5124137931034483</v>
      </c>
      <c r="Z71" s="134">
        <v>2248</v>
      </c>
      <c r="AA71" s="133">
        <v>472.08</v>
      </c>
      <c r="AB71" s="147">
        <v>2916.1538461538462</v>
      </c>
      <c r="AC71" s="143">
        <v>1.3076923076923077</v>
      </c>
      <c r="AD71" s="135">
        <v>1.5503448275862068</v>
      </c>
      <c r="AE71" s="221">
        <v>2304</v>
      </c>
      <c r="AF71" s="133">
        <v>483.84</v>
      </c>
      <c r="AG71" s="147">
        <v>2988.8861538461542</v>
      </c>
      <c r="AH71" s="219">
        <v>1.3403076923076924</v>
      </c>
      <c r="AI71" s="187">
        <v>1.5889655172413792</v>
      </c>
      <c r="AJ71" s="5"/>
      <c r="AK71" s="5"/>
    </row>
    <row r="72" spans="1:37" customFormat="1" ht="15.75" thickBot="1" x14ac:dyDescent="0.3">
      <c r="A72" s="220">
        <v>8</v>
      </c>
      <c r="B72" s="77" t="s">
        <v>59</v>
      </c>
      <c r="C72" s="104" t="s">
        <v>51</v>
      </c>
      <c r="D72" s="104" t="s">
        <v>60</v>
      </c>
      <c r="E72" s="222">
        <v>1570</v>
      </c>
      <c r="F72" s="222">
        <v>329.7</v>
      </c>
      <c r="G72" s="223">
        <v>2230</v>
      </c>
      <c r="H72" s="224">
        <v>1.0827586206896551</v>
      </c>
      <c r="I72" s="223"/>
      <c r="J72" s="225">
        <v>1</v>
      </c>
      <c r="K72" s="153">
        <v>1688</v>
      </c>
      <c r="L72" s="222">
        <v>354.47999999999996</v>
      </c>
      <c r="M72" s="223">
        <v>2397.25</v>
      </c>
      <c r="N72" s="224">
        <v>1.1641379310344828</v>
      </c>
      <c r="O72" s="225">
        <v>1.075</v>
      </c>
      <c r="P72" s="153">
        <v>1773</v>
      </c>
      <c r="Q72" s="222">
        <v>372.33</v>
      </c>
      <c r="R72" s="223">
        <v>2517.3269230769229</v>
      </c>
      <c r="S72" s="224">
        <v>1.2227586206896552</v>
      </c>
      <c r="T72" s="225">
        <v>1.1288461538461538</v>
      </c>
      <c r="U72" s="153">
        <v>1862</v>
      </c>
      <c r="V72" s="222">
        <v>391.02</v>
      </c>
      <c r="W72" s="223">
        <v>2642.7644230769229</v>
      </c>
      <c r="X72" s="225">
        <v>1.1850961538461537</v>
      </c>
      <c r="Y72" s="224">
        <v>1.2841379310344827</v>
      </c>
      <c r="Z72" s="153">
        <v>1909</v>
      </c>
      <c r="AA72" s="222">
        <v>400.89</v>
      </c>
      <c r="AB72" s="223">
        <v>2709.2355769230771</v>
      </c>
      <c r="AC72" s="225">
        <v>1.2149038461538462</v>
      </c>
      <c r="AD72" s="224">
        <v>1.316551724137931</v>
      </c>
      <c r="AE72" s="226">
        <v>1957</v>
      </c>
      <c r="AF72" s="222">
        <v>410.96999999999997</v>
      </c>
      <c r="AG72" s="223">
        <v>2776.7788461538462</v>
      </c>
      <c r="AH72" s="227">
        <v>1.2451923076923077</v>
      </c>
      <c r="AI72" s="187">
        <v>1.3496551724137931</v>
      </c>
      <c r="AJ72" s="5"/>
      <c r="AK72" s="5"/>
    </row>
    <row r="73" spans="1:37" customFormat="1" ht="15.75" customHeight="1" thickBot="1" x14ac:dyDescent="0.3">
      <c r="A73" s="426" t="s">
        <v>61</v>
      </c>
      <c r="B73" s="426"/>
      <c r="C73" s="426"/>
      <c r="D73" s="426"/>
      <c r="E73" s="426"/>
      <c r="F73" s="426"/>
      <c r="G73" s="426"/>
      <c r="H73" s="426"/>
      <c r="I73" s="426"/>
      <c r="J73" s="426"/>
      <c r="K73" s="426"/>
      <c r="L73" s="426"/>
      <c r="M73" s="426"/>
      <c r="N73" s="426"/>
      <c r="O73" s="426"/>
      <c r="P73" s="426"/>
      <c r="Q73" s="426"/>
      <c r="R73" s="426"/>
      <c r="S73" s="426"/>
      <c r="T73" s="426"/>
      <c r="U73" s="426"/>
      <c r="V73" s="426"/>
      <c r="W73" s="426"/>
      <c r="X73" s="426"/>
      <c r="Y73" s="426"/>
      <c r="Z73" s="426"/>
      <c r="AA73" s="426"/>
      <c r="AB73" s="426"/>
      <c r="AC73" s="426"/>
      <c r="AD73" s="426"/>
      <c r="AE73" s="426"/>
      <c r="AF73" s="426"/>
      <c r="AG73" s="426"/>
      <c r="AH73" s="426"/>
      <c r="AI73" s="164"/>
      <c r="AJ73" s="5"/>
      <c r="AK73" s="5"/>
    </row>
    <row r="74" spans="1:37" customFormat="1" ht="15.75" thickBot="1" x14ac:dyDescent="0.3">
      <c r="A74" s="426"/>
      <c r="B74" s="426"/>
      <c r="C74" s="426"/>
      <c r="D74" s="426"/>
      <c r="E74" s="426"/>
      <c r="F74" s="426"/>
      <c r="G74" s="426"/>
      <c r="H74" s="426"/>
      <c r="I74" s="426"/>
      <c r="J74" s="426"/>
      <c r="K74" s="426"/>
      <c r="L74" s="426"/>
      <c r="M74" s="426"/>
      <c r="N74" s="426"/>
      <c r="O74" s="426"/>
      <c r="P74" s="426"/>
      <c r="Q74" s="426"/>
      <c r="R74" s="426"/>
      <c r="S74" s="426"/>
      <c r="T74" s="426"/>
      <c r="U74" s="426"/>
      <c r="V74" s="426"/>
      <c r="W74" s="426"/>
      <c r="X74" s="426"/>
      <c r="Y74" s="426"/>
      <c r="Z74" s="426"/>
      <c r="AA74" s="426"/>
      <c r="AB74" s="426"/>
      <c r="AC74" s="426"/>
      <c r="AD74" s="426"/>
      <c r="AE74" s="426"/>
      <c r="AF74" s="426"/>
      <c r="AG74" s="426"/>
      <c r="AH74" s="426"/>
      <c r="AI74" s="164"/>
      <c r="AJ74" s="5"/>
      <c r="AK74" s="5"/>
    </row>
    <row r="75" spans="1:37" customFormat="1" ht="15.75" thickBot="1" x14ac:dyDescent="0.3">
      <c r="A75" s="426"/>
      <c r="B75" s="426"/>
      <c r="C75" s="426"/>
      <c r="D75" s="426"/>
      <c r="E75" s="426"/>
      <c r="F75" s="426"/>
      <c r="G75" s="426"/>
      <c r="H75" s="426"/>
      <c r="I75" s="426"/>
      <c r="J75" s="426"/>
      <c r="K75" s="426"/>
      <c r="L75" s="426"/>
      <c r="M75" s="426"/>
      <c r="N75" s="426"/>
      <c r="O75" s="426"/>
      <c r="P75" s="426"/>
      <c r="Q75" s="426"/>
      <c r="R75" s="426"/>
      <c r="S75" s="426"/>
      <c r="T75" s="426"/>
      <c r="U75" s="426"/>
      <c r="V75" s="426"/>
      <c r="W75" s="426"/>
      <c r="X75" s="426"/>
      <c r="Y75" s="426"/>
      <c r="Z75" s="426"/>
      <c r="AA75" s="426"/>
      <c r="AB75" s="426"/>
      <c r="AC75" s="426"/>
      <c r="AD75" s="426"/>
      <c r="AE75" s="426"/>
      <c r="AF75" s="426"/>
      <c r="AG75" s="426"/>
      <c r="AH75" s="426"/>
      <c r="AI75" s="164"/>
      <c r="AJ75" s="5"/>
      <c r="AK75" s="5"/>
    </row>
    <row r="76" spans="1:37" ht="15" customHeight="1" thickBot="1" x14ac:dyDescent="0.3">
      <c r="A76" s="426"/>
      <c r="B76" s="426"/>
      <c r="C76" s="426"/>
      <c r="D76" s="426"/>
      <c r="E76" s="426"/>
      <c r="F76" s="426"/>
      <c r="G76" s="426"/>
      <c r="H76" s="426"/>
      <c r="I76" s="426"/>
      <c r="J76" s="426"/>
      <c r="K76" s="426"/>
      <c r="L76" s="426"/>
      <c r="M76" s="426"/>
      <c r="N76" s="426"/>
      <c r="O76" s="426"/>
      <c r="P76" s="426"/>
      <c r="Q76" s="426"/>
      <c r="R76" s="426"/>
      <c r="S76" s="426"/>
      <c r="T76" s="426"/>
      <c r="U76" s="426"/>
      <c r="V76" s="426"/>
      <c r="W76" s="426"/>
      <c r="X76" s="426"/>
      <c r="Y76" s="426"/>
      <c r="Z76" s="426"/>
      <c r="AA76" s="426"/>
      <c r="AB76" s="426"/>
      <c r="AC76" s="426"/>
      <c r="AD76" s="426"/>
      <c r="AE76" s="426"/>
      <c r="AF76" s="426"/>
      <c r="AG76" s="426"/>
      <c r="AH76" s="426"/>
      <c r="AI76" s="5"/>
    </row>
    <row r="77" spans="1:37" customFormat="1" x14ac:dyDescent="0.25">
      <c r="A77" s="426"/>
      <c r="B77" s="426"/>
      <c r="C77" s="426"/>
      <c r="D77" s="426"/>
      <c r="E77" s="426"/>
      <c r="F77" s="426"/>
      <c r="G77" s="426"/>
      <c r="H77" s="426"/>
      <c r="I77" s="426"/>
      <c r="J77" s="426"/>
      <c r="K77" s="426"/>
      <c r="L77" s="426"/>
      <c r="M77" s="426"/>
      <c r="N77" s="426"/>
      <c r="O77" s="426"/>
      <c r="P77" s="426"/>
      <c r="Q77" s="426"/>
      <c r="R77" s="426"/>
      <c r="S77" s="426"/>
      <c r="T77" s="426"/>
      <c r="U77" s="426"/>
      <c r="V77" s="426"/>
      <c r="W77" s="426"/>
      <c r="X77" s="426"/>
      <c r="Y77" s="426"/>
      <c r="Z77" s="426"/>
      <c r="AA77" s="426"/>
      <c r="AB77" s="426"/>
      <c r="AC77" s="426"/>
      <c r="AD77" s="426"/>
      <c r="AE77" s="426"/>
      <c r="AF77" s="426"/>
      <c r="AG77" s="426"/>
      <c r="AH77" s="426"/>
      <c r="AI77" s="18"/>
      <c r="AJ77" s="5"/>
      <c r="AK77" s="5"/>
    </row>
    <row r="78" spans="1:37" customFormat="1" ht="17.25" x14ac:dyDescent="0.3">
      <c r="A78" s="5" t="s">
        <v>62</v>
      </c>
      <c r="B78" s="228"/>
      <c r="C78" s="229"/>
      <c r="D78" s="228"/>
      <c r="E78" s="228"/>
      <c r="F78" s="228"/>
      <c r="G78" s="228"/>
      <c r="H78" s="228"/>
      <c r="I78" s="230"/>
      <c r="J78" s="231"/>
      <c r="K78" s="229"/>
      <c r="L78" s="229"/>
      <c r="M78" s="229"/>
      <c r="N78" s="5"/>
      <c r="O78" s="18"/>
      <c r="P78" s="5"/>
      <c r="Q78" s="5"/>
      <c r="R78" s="5"/>
      <c r="S78" s="5"/>
      <c r="T78" s="5"/>
      <c r="U78" s="5"/>
      <c r="V78" s="5"/>
      <c r="W78" s="5"/>
      <c r="X78" s="232"/>
      <c r="Y78" s="233"/>
      <c r="Z78" s="233"/>
      <c r="AA78" s="233"/>
      <c r="AB78" s="233"/>
      <c r="AC78" s="233"/>
      <c r="AD78" s="233"/>
      <c r="AE78" s="233"/>
      <c r="AF78" s="233"/>
      <c r="AG78" s="233"/>
      <c r="AH78" s="234"/>
      <c r="AI78" s="18"/>
      <c r="AJ78" s="5"/>
      <c r="AK78" s="5"/>
    </row>
    <row r="79" spans="1:37" customFormat="1" ht="17.25" x14ac:dyDescent="0.3">
      <c r="A79" s="5"/>
      <c r="B79" s="228"/>
      <c r="C79" s="229"/>
      <c r="D79" s="228"/>
      <c r="E79" s="228"/>
      <c r="F79" s="228"/>
      <c r="G79" s="228"/>
      <c r="H79" s="228"/>
      <c r="I79" s="230"/>
      <c r="J79" s="231"/>
      <c r="K79" s="229"/>
      <c r="L79" s="229"/>
      <c r="M79" s="229"/>
      <c r="N79" s="5"/>
      <c r="O79" s="18"/>
      <c r="P79" s="5"/>
      <c r="Q79" s="5"/>
      <c r="R79" s="5"/>
      <c r="S79" s="5"/>
      <c r="T79" s="5"/>
      <c r="U79" s="5"/>
      <c r="V79" s="5"/>
      <c r="W79" s="5"/>
      <c r="X79" s="232"/>
      <c r="Y79" s="233"/>
      <c r="Z79" s="233"/>
      <c r="AA79" s="233"/>
      <c r="AB79" s="233"/>
      <c r="AC79" s="233"/>
      <c r="AD79" s="233"/>
      <c r="AE79" s="233"/>
      <c r="AF79" s="233"/>
      <c r="AG79" s="233"/>
      <c r="AH79" s="234"/>
      <c r="AI79" s="18"/>
      <c r="AJ79" s="5"/>
      <c r="AK79" s="5"/>
    </row>
    <row r="80" spans="1:37" customFormat="1" x14ac:dyDescent="0.25">
      <c r="A80" s="6" t="s">
        <v>63</v>
      </c>
      <c r="B80" s="6"/>
      <c r="C80" s="6"/>
      <c r="G80" s="5"/>
      <c r="I80" s="1"/>
      <c r="J80" s="2"/>
      <c r="O80" s="3"/>
      <c r="X80" s="4"/>
      <c r="AH80" s="2"/>
      <c r="AJ80" s="5"/>
      <c r="AK80" s="5"/>
    </row>
    <row r="81" spans="1:38" customFormat="1" x14ac:dyDescent="0.25">
      <c r="A81" s="6"/>
      <c r="B81" s="6"/>
      <c r="C81" s="6"/>
      <c r="G81" s="5"/>
      <c r="I81" s="1"/>
      <c r="J81" s="2"/>
      <c r="O81" s="3"/>
      <c r="X81" s="4"/>
      <c r="AH81" s="2"/>
      <c r="AJ81" s="5"/>
      <c r="AK81" s="5"/>
    </row>
    <row r="82" spans="1:38" customFormat="1" ht="15.75" thickBot="1" x14ac:dyDescent="0.3">
      <c r="A82" s="6" t="s">
        <v>64</v>
      </c>
      <c r="B82" s="6"/>
      <c r="I82" s="1"/>
      <c r="J82" s="2"/>
      <c r="O82" s="3"/>
      <c r="X82" s="4"/>
      <c r="AE82" s="31" t="s">
        <v>9</v>
      </c>
      <c r="AF82" s="31"/>
      <c r="AG82" s="31"/>
      <c r="AH82" s="235"/>
      <c r="AI82" s="3"/>
      <c r="AJ82" s="5"/>
      <c r="AK82" s="5"/>
      <c r="AL82" s="5"/>
    </row>
    <row r="83" spans="1:38" customFormat="1" x14ac:dyDescent="0.25">
      <c r="A83" s="20" t="s">
        <v>10</v>
      </c>
      <c r="B83" s="20" t="s">
        <v>11</v>
      </c>
      <c r="C83" s="57" t="s">
        <v>18</v>
      </c>
      <c r="D83" s="20" t="s">
        <v>19</v>
      </c>
      <c r="E83" s="59"/>
      <c r="F83" s="59"/>
      <c r="G83" s="236"/>
      <c r="H83" s="237"/>
      <c r="I83" s="238"/>
      <c r="J83" s="239"/>
      <c r="K83" s="237"/>
      <c r="L83" s="237"/>
      <c r="M83" s="240"/>
      <c r="N83" s="240"/>
      <c r="O83" s="241" t="s">
        <v>20</v>
      </c>
      <c r="P83" s="240"/>
      <c r="Q83" s="240"/>
      <c r="R83" s="240"/>
      <c r="S83" s="237"/>
      <c r="T83" s="237"/>
      <c r="U83" s="237"/>
      <c r="V83" s="237"/>
      <c r="W83" s="237"/>
      <c r="X83" s="242"/>
      <c r="Y83" s="237"/>
      <c r="Z83" s="237"/>
      <c r="AA83" s="237"/>
      <c r="AB83" s="237"/>
      <c r="AC83" s="237"/>
      <c r="AD83" s="237"/>
      <c r="AE83" s="243"/>
      <c r="AF83" s="243"/>
      <c r="AG83" s="243"/>
      <c r="AH83" s="244" t="s">
        <v>13</v>
      </c>
      <c r="AI83" s="23"/>
      <c r="AJ83" s="5"/>
      <c r="AK83" s="5"/>
      <c r="AL83" s="5"/>
    </row>
    <row r="84" spans="1:38" customFormat="1" ht="15.75" thickBot="1" x14ac:dyDescent="0.3">
      <c r="A84" s="25" t="s">
        <v>14</v>
      </c>
      <c r="B84" s="25"/>
      <c r="C84" s="66"/>
      <c r="D84" s="25" t="s">
        <v>21</v>
      </c>
      <c r="E84" s="68"/>
      <c r="F84" s="68"/>
      <c r="G84" s="245"/>
      <c r="H84" s="246"/>
      <c r="I84" s="247"/>
      <c r="J84" s="248"/>
      <c r="K84" s="246"/>
      <c r="L84" s="246"/>
      <c r="M84" s="246"/>
      <c r="N84" s="246"/>
      <c r="O84" s="249"/>
      <c r="P84" s="250"/>
      <c r="Q84" s="246"/>
      <c r="R84" s="246"/>
      <c r="S84" s="246"/>
      <c r="T84" s="246"/>
      <c r="U84" s="246"/>
      <c r="V84" s="246"/>
      <c r="W84" s="246"/>
      <c r="X84" s="251"/>
      <c r="Y84" s="246"/>
      <c r="Z84" s="246"/>
      <c r="AA84" s="246"/>
      <c r="AB84" s="246"/>
      <c r="AC84" s="246"/>
      <c r="AD84" s="246"/>
      <c r="AE84" s="252"/>
      <c r="AF84" s="252"/>
      <c r="AG84" s="252"/>
      <c r="AH84" s="74"/>
      <c r="AI84" s="28"/>
      <c r="AJ84" s="5"/>
      <c r="AK84" s="5"/>
      <c r="AL84" s="5"/>
    </row>
    <row r="85" spans="1:38" customFormat="1" x14ac:dyDescent="0.25">
      <c r="A85" s="253">
        <v>1</v>
      </c>
      <c r="B85" s="37" t="s">
        <v>65</v>
      </c>
      <c r="C85" s="254" t="s">
        <v>23</v>
      </c>
      <c r="D85" s="253" t="s">
        <v>24</v>
      </c>
      <c r="E85" s="255"/>
      <c r="F85" s="255"/>
      <c r="G85" s="256"/>
      <c r="H85" s="256"/>
      <c r="I85" s="257"/>
      <c r="J85" s="258"/>
      <c r="K85" s="256"/>
      <c r="L85" s="256"/>
      <c r="M85" s="256"/>
      <c r="N85" s="256"/>
      <c r="O85" s="259"/>
      <c r="Q85" s="260"/>
      <c r="R85" s="260"/>
      <c r="S85" s="260"/>
      <c r="T85" s="261">
        <v>6458</v>
      </c>
      <c r="U85" s="256"/>
      <c r="V85" s="256"/>
      <c r="W85" s="256"/>
      <c r="X85" s="262"/>
      <c r="Y85" s="256"/>
      <c r="Z85" s="256"/>
      <c r="AA85" s="256"/>
      <c r="AB85" s="256"/>
      <c r="AC85" s="256"/>
      <c r="AD85" s="256"/>
      <c r="AE85" s="263"/>
      <c r="AF85" s="263"/>
      <c r="AG85" s="256"/>
      <c r="AH85" s="264">
        <v>2.8959641255605382</v>
      </c>
      <c r="AI85" s="265">
        <v>0</v>
      </c>
      <c r="AJ85" s="5"/>
      <c r="AK85" s="5"/>
      <c r="AL85" s="5"/>
    </row>
    <row r="86" spans="1:38" customFormat="1" ht="15.75" thickBot="1" x14ac:dyDescent="0.3">
      <c r="A86" s="6" t="s">
        <v>66</v>
      </c>
      <c r="B86" s="6"/>
      <c r="I86" s="1"/>
      <c r="J86" s="2"/>
      <c r="O86" s="3"/>
      <c r="X86" s="4"/>
      <c r="AE86" s="31" t="s">
        <v>9</v>
      </c>
      <c r="AF86" s="31"/>
      <c r="AG86" s="31"/>
      <c r="AH86" s="235"/>
      <c r="AJ86" s="5"/>
      <c r="AK86" s="5"/>
      <c r="AL86" s="5"/>
    </row>
    <row r="87" spans="1:38" customFormat="1" ht="15.75" thickBot="1" x14ac:dyDescent="0.3">
      <c r="A87" s="57" t="s">
        <v>10</v>
      </c>
      <c r="B87" s="57" t="s">
        <v>11</v>
      </c>
      <c r="C87" s="57" t="s">
        <v>18</v>
      </c>
      <c r="D87" s="20" t="s">
        <v>19</v>
      </c>
      <c r="E87" s="414" t="s">
        <v>30</v>
      </c>
      <c r="F87" s="414"/>
      <c r="G87" s="414"/>
      <c r="H87" s="414"/>
      <c r="I87" s="414"/>
      <c r="J87" s="414"/>
      <c r="K87" s="414"/>
      <c r="L87" s="414"/>
      <c r="M87" s="414"/>
      <c r="N87" s="414"/>
      <c r="O87" s="414"/>
      <c r="P87" s="414"/>
      <c r="Q87" s="414"/>
      <c r="R87" s="414"/>
      <c r="S87" s="414"/>
      <c r="T87" s="414"/>
      <c r="U87" s="414"/>
      <c r="V87" s="414"/>
      <c r="W87" s="414"/>
      <c r="X87" s="414"/>
      <c r="Y87" s="414"/>
      <c r="Z87" s="414"/>
      <c r="AA87" s="414"/>
      <c r="AB87" s="414"/>
      <c r="AC87" s="414"/>
      <c r="AD87" s="414"/>
      <c r="AE87" s="414"/>
      <c r="AF87" s="414"/>
      <c r="AG87" s="414"/>
      <c r="AH87" s="414"/>
      <c r="AI87" s="414"/>
      <c r="AJ87" s="5"/>
      <c r="AK87" s="5"/>
      <c r="AL87" s="5"/>
    </row>
    <row r="88" spans="1:38" customFormat="1" ht="15.75" thickBot="1" x14ac:dyDescent="0.3">
      <c r="A88" s="66" t="s">
        <v>14</v>
      </c>
      <c r="B88" s="66"/>
      <c r="C88" s="66" t="s">
        <v>48</v>
      </c>
      <c r="D88" s="25" t="s">
        <v>21</v>
      </c>
      <c r="E88" s="414"/>
      <c r="F88" s="414"/>
      <c r="G88" s="414"/>
      <c r="H88" s="414"/>
      <c r="I88" s="414"/>
      <c r="J88" s="414"/>
      <c r="K88" s="414"/>
      <c r="L88" s="414"/>
      <c r="M88" s="414"/>
      <c r="N88" s="414"/>
      <c r="O88" s="414"/>
      <c r="P88" s="414"/>
      <c r="Q88" s="414"/>
      <c r="R88" s="414"/>
      <c r="S88" s="414"/>
      <c r="T88" s="414"/>
      <c r="U88" s="414"/>
      <c r="V88" s="414"/>
      <c r="W88" s="414"/>
      <c r="X88" s="414"/>
      <c r="Y88" s="414"/>
      <c r="Z88" s="414"/>
      <c r="AA88" s="414"/>
      <c r="AB88" s="414"/>
      <c r="AC88" s="414"/>
      <c r="AD88" s="414"/>
      <c r="AE88" s="414"/>
      <c r="AF88" s="414"/>
      <c r="AG88" s="414"/>
      <c r="AH88" s="414"/>
      <c r="AI88" s="414"/>
      <c r="AJ88" s="5"/>
      <c r="AK88" s="5"/>
      <c r="AL88" s="5"/>
    </row>
    <row r="89" spans="1:38" customFormat="1" ht="15.75" thickBot="1" x14ac:dyDescent="0.3">
      <c r="A89" s="122"/>
      <c r="B89" s="122"/>
      <c r="C89" s="123"/>
      <c r="D89" s="266"/>
      <c r="E89" s="267">
        <v>0</v>
      </c>
      <c r="F89" s="268">
        <v>0.21</v>
      </c>
      <c r="G89" s="269">
        <v>0</v>
      </c>
      <c r="H89" s="270" t="s">
        <v>13</v>
      </c>
      <c r="I89" s="271"/>
      <c r="J89" s="272" t="s">
        <v>32</v>
      </c>
      <c r="K89" s="269">
        <v>1</v>
      </c>
      <c r="L89" s="268">
        <v>0.21</v>
      </c>
      <c r="M89" s="269">
        <v>1</v>
      </c>
      <c r="N89" s="270" t="s">
        <v>13</v>
      </c>
      <c r="O89" s="273" t="s">
        <v>33</v>
      </c>
      <c r="P89" s="269">
        <v>2</v>
      </c>
      <c r="Q89" s="268">
        <v>0.21</v>
      </c>
      <c r="R89" s="269">
        <v>2</v>
      </c>
      <c r="S89" s="270" t="s">
        <v>13</v>
      </c>
      <c r="T89" s="270" t="s">
        <v>13</v>
      </c>
      <c r="U89" s="269">
        <v>3</v>
      </c>
      <c r="V89" s="268">
        <v>0.21</v>
      </c>
      <c r="W89" s="269">
        <v>3</v>
      </c>
      <c r="X89" s="270" t="s">
        <v>13</v>
      </c>
      <c r="Y89" s="270" t="s">
        <v>13</v>
      </c>
      <c r="Z89" s="269">
        <v>4</v>
      </c>
      <c r="AA89" s="268">
        <v>0.21</v>
      </c>
      <c r="AB89" s="269">
        <v>4</v>
      </c>
      <c r="AC89" s="270" t="s">
        <v>13</v>
      </c>
      <c r="AD89" s="270" t="s">
        <v>13</v>
      </c>
      <c r="AE89" s="269">
        <v>5</v>
      </c>
      <c r="AF89" s="268">
        <v>0.21</v>
      </c>
      <c r="AG89" s="269">
        <v>5</v>
      </c>
      <c r="AH89" s="272" t="s">
        <v>13</v>
      </c>
      <c r="AI89" s="270"/>
      <c r="AJ89" s="5"/>
      <c r="AK89" s="5"/>
      <c r="AL89" s="5"/>
    </row>
    <row r="90" spans="1:38" x14ac:dyDescent="0.25">
      <c r="A90" s="274">
        <v>1</v>
      </c>
      <c r="B90" s="221" t="s">
        <v>67</v>
      </c>
      <c r="C90" s="205" t="s">
        <v>51</v>
      </c>
      <c r="D90" s="209" t="s">
        <v>24</v>
      </c>
      <c r="E90" s="275">
        <v>2121.7686102335924</v>
      </c>
      <c r="F90" s="275">
        <v>445.57140814905438</v>
      </c>
      <c r="G90" s="275">
        <f>J90*2230</f>
        <v>2752.489</v>
      </c>
      <c r="H90" s="276">
        <v>1.4632886967128225</v>
      </c>
      <c r="I90" s="275">
        <v>2567</v>
      </c>
      <c r="J90" s="277">
        <v>1.2343</v>
      </c>
      <c r="K90" s="275">
        <v>2280.901256001112</v>
      </c>
      <c r="L90" s="275">
        <v>478.98926376023348</v>
      </c>
      <c r="M90" s="275">
        <v>2959</v>
      </c>
      <c r="N90" s="276">
        <v>1.5730353489662841</v>
      </c>
      <c r="O90" s="277">
        <v>1.3269</v>
      </c>
      <c r="P90" s="275">
        <v>2394.9463188011678</v>
      </c>
      <c r="Q90" s="275">
        <v>502.93872694824523</v>
      </c>
      <c r="R90" s="275">
        <v>3107</v>
      </c>
      <c r="S90" s="276">
        <v>1.6516871164145985</v>
      </c>
      <c r="T90" s="277">
        <v>1.3932</v>
      </c>
      <c r="U90" s="275">
        <v>2514.6936347412261</v>
      </c>
      <c r="V90" s="275">
        <v>528.08566329565747</v>
      </c>
      <c r="W90" s="275">
        <v>3262</v>
      </c>
      <c r="X90" s="277">
        <v>1.4629000000000001</v>
      </c>
      <c r="Y90" s="276">
        <v>1.7342714722353283</v>
      </c>
      <c r="Z90" s="275">
        <v>2577.5609756097565</v>
      </c>
      <c r="AA90" s="275">
        <v>541.28780487804886</v>
      </c>
      <c r="AB90" s="275">
        <v>3344</v>
      </c>
      <c r="AC90" s="277">
        <v>1.4994000000000001</v>
      </c>
      <c r="AD90" s="276">
        <v>1.7776282590412114</v>
      </c>
      <c r="AE90" s="221">
        <v>2642</v>
      </c>
      <c r="AF90" s="275">
        <v>554.81999999999994</v>
      </c>
      <c r="AG90" s="275">
        <v>3427</v>
      </c>
      <c r="AH90" s="277">
        <v>1.5368999999999999</v>
      </c>
      <c r="AI90" s="177">
        <v>1.8220689655172413</v>
      </c>
    </row>
    <row r="91" spans="1:38" customFormat="1" x14ac:dyDescent="0.25">
      <c r="A91" s="427">
        <v>2</v>
      </c>
      <c r="B91" s="428" t="s">
        <v>68</v>
      </c>
      <c r="C91" s="278" t="s">
        <v>50</v>
      </c>
      <c r="D91" s="279" t="s">
        <v>24</v>
      </c>
      <c r="E91" s="280">
        <v>1932.238938766852</v>
      </c>
      <c r="F91" s="281">
        <v>405.77017714103891</v>
      </c>
      <c r="G91" s="281">
        <v>3774</v>
      </c>
      <c r="H91" s="282">
        <v>1.332578578459898</v>
      </c>
      <c r="I91" s="283">
        <v>2400</v>
      </c>
      <c r="J91" s="284">
        <v>1.6923766816143497</v>
      </c>
      <c r="K91" s="281">
        <v>2077.1568591743658</v>
      </c>
      <c r="L91" s="281">
        <v>436.20294042661681</v>
      </c>
      <c r="M91" s="281">
        <v>4057</v>
      </c>
      <c r="N91" s="282">
        <v>1.4325219718443902</v>
      </c>
      <c r="O91" s="284">
        <v>1.8192825112107622</v>
      </c>
      <c r="P91" s="281">
        <v>2181.014702133084</v>
      </c>
      <c r="Q91" s="281">
        <v>458.01308744794761</v>
      </c>
      <c r="R91" s="281">
        <v>4260</v>
      </c>
      <c r="S91" s="282">
        <v>1.5041480704366097</v>
      </c>
      <c r="T91" s="284">
        <v>1.9103139013452914</v>
      </c>
      <c r="U91" s="281">
        <v>2290.0654372397385</v>
      </c>
      <c r="V91" s="281">
        <v>480.91374182034508</v>
      </c>
      <c r="W91" s="281">
        <v>4473</v>
      </c>
      <c r="X91" s="284">
        <v>2.0058295964125561</v>
      </c>
      <c r="Y91" s="282">
        <v>1.5793554739584403</v>
      </c>
      <c r="Z91" s="281">
        <v>2347.3170731707319</v>
      </c>
      <c r="AA91" s="281">
        <v>492.93658536585366</v>
      </c>
      <c r="AB91" s="281">
        <v>4584</v>
      </c>
      <c r="AC91" s="284">
        <v>2.0556053811659192</v>
      </c>
      <c r="AD91" s="282">
        <v>1.6188393608074012</v>
      </c>
      <c r="AE91" s="285">
        <v>2406</v>
      </c>
      <c r="AF91" s="281">
        <v>505.26</v>
      </c>
      <c r="AG91" s="281">
        <v>4699</v>
      </c>
      <c r="AH91" s="284">
        <v>2.1071748878923766</v>
      </c>
      <c r="AI91" s="286">
        <v>1.6593103448275861</v>
      </c>
      <c r="AJ91" s="5"/>
      <c r="AK91" s="5"/>
      <c r="AL91" s="5"/>
    </row>
    <row r="92" spans="1:38" customFormat="1" x14ac:dyDescent="0.25">
      <c r="A92" s="427"/>
      <c r="B92" s="428"/>
      <c r="C92" s="287" t="s">
        <v>51</v>
      </c>
      <c r="D92" s="288" t="s">
        <v>24</v>
      </c>
      <c r="E92" s="281">
        <v>1816</v>
      </c>
      <c r="F92" s="281">
        <v>381.36</v>
      </c>
      <c r="G92" s="281">
        <v>3622</v>
      </c>
      <c r="H92" s="282">
        <v>1.2524137931034482</v>
      </c>
      <c r="I92" s="283">
        <v>2350</v>
      </c>
      <c r="J92" s="284">
        <v>1.6242152466367712</v>
      </c>
      <c r="K92" s="281">
        <v>2060</v>
      </c>
      <c r="L92" s="281">
        <v>432.59999999999997</v>
      </c>
      <c r="M92" s="281">
        <v>3894</v>
      </c>
      <c r="N92" s="282">
        <v>1.4206896551724137</v>
      </c>
      <c r="O92" s="284">
        <v>1.7461883408071748</v>
      </c>
      <c r="P92" s="281">
        <v>2163</v>
      </c>
      <c r="Q92" s="281">
        <v>454.22999999999996</v>
      </c>
      <c r="R92" s="281">
        <v>4089</v>
      </c>
      <c r="S92" s="282">
        <v>1.4917241379310344</v>
      </c>
      <c r="T92" s="284">
        <v>1.8336322869955157</v>
      </c>
      <c r="U92" s="281">
        <v>2272</v>
      </c>
      <c r="V92" s="281">
        <v>477.12</v>
      </c>
      <c r="W92" s="281">
        <v>4293</v>
      </c>
      <c r="X92" s="284">
        <v>1.9251121076233184</v>
      </c>
      <c r="Y92" s="282">
        <v>1.566896551724138</v>
      </c>
      <c r="Z92" s="281">
        <v>2329</v>
      </c>
      <c r="AA92" s="281">
        <v>489.09</v>
      </c>
      <c r="AB92" s="281">
        <v>4400</v>
      </c>
      <c r="AC92" s="284">
        <v>1.9730941704035874</v>
      </c>
      <c r="AD92" s="282">
        <v>1.6062068965517242</v>
      </c>
      <c r="AE92" s="285">
        <v>2387</v>
      </c>
      <c r="AF92" s="281">
        <v>501.27</v>
      </c>
      <c r="AG92" s="281">
        <v>4510</v>
      </c>
      <c r="AH92" s="284">
        <v>2.022421524663677</v>
      </c>
      <c r="AI92" s="286">
        <v>1.646206896551724</v>
      </c>
      <c r="AJ92" s="5"/>
      <c r="AK92" s="5"/>
      <c r="AL92" s="5"/>
    </row>
    <row r="93" spans="1:38" customFormat="1" x14ac:dyDescent="0.25">
      <c r="A93" s="279">
        <v>3</v>
      </c>
      <c r="B93" s="289" t="s">
        <v>68</v>
      </c>
      <c r="C93" s="279" t="s">
        <v>51</v>
      </c>
      <c r="D93" s="279" t="s">
        <v>69</v>
      </c>
      <c r="E93" s="281">
        <v>1726</v>
      </c>
      <c r="F93" s="281">
        <v>362.46</v>
      </c>
      <c r="G93" s="281">
        <v>3173</v>
      </c>
      <c r="H93" s="282">
        <v>1.190344827586207</v>
      </c>
      <c r="I93" s="283">
        <v>2180</v>
      </c>
      <c r="J93" s="284">
        <v>1.4228699551569506</v>
      </c>
      <c r="K93" s="281">
        <v>1855</v>
      </c>
      <c r="L93" s="281">
        <v>389.55</v>
      </c>
      <c r="M93" s="281">
        <v>3411</v>
      </c>
      <c r="N93" s="282">
        <v>1.2793103448275862</v>
      </c>
      <c r="O93" s="284">
        <v>1.5295964125560537</v>
      </c>
      <c r="P93" s="281">
        <v>1948</v>
      </c>
      <c r="Q93" s="281">
        <v>409.08</v>
      </c>
      <c r="R93" s="281">
        <v>3582</v>
      </c>
      <c r="S93" s="282">
        <v>1.3434482758620689</v>
      </c>
      <c r="T93" s="284">
        <v>1.6062780269058297</v>
      </c>
      <c r="U93" s="281">
        <v>2045</v>
      </c>
      <c r="V93" s="281">
        <v>429.45</v>
      </c>
      <c r="W93" s="281">
        <v>3761</v>
      </c>
      <c r="X93" s="284">
        <v>1.6865470852017936</v>
      </c>
      <c r="Y93" s="282">
        <v>1.4103448275862069</v>
      </c>
      <c r="Z93" s="281">
        <v>2096</v>
      </c>
      <c r="AA93" s="281">
        <v>440.15999999999997</v>
      </c>
      <c r="AB93" s="281">
        <v>3855</v>
      </c>
      <c r="AC93" s="284">
        <v>1.7286995515695067</v>
      </c>
      <c r="AD93" s="282">
        <v>1.4455172413793103</v>
      </c>
      <c r="AE93" s="285">
        <v>2148</v>
      </c>
      <c r="AF93" s="281">
        <v>451.08</v>
      </c>
      <c r="AG93" s="281">
        <v>3951</v>
      </c>
      <c r="AH93" s="284">
        <v>1.7717488789237668</v>
      </c>
      <c r="AI93" s="177">
        <v>1.4813793103448276</v>
      </c>
      <c r="AJ93" s="5"/>
      <c r="AK93" s="5"/>
      <c r="AL93" s="5"/>
    </row>
    <row r="94" spans="1:38" customFormat="1" x14ac:dyDescent="0.25">
      <c r="A94" s="290">
        <v>4</v>
      </c>
      <c r="B94" s="291" t="s">
        <v>68</v>
      </c>
      <c r="C94" s="292" t="s">
        <v>23</v>
      </c>
      <c r="D94" s="292" t="s">
        <v>69</v>
      </c>
      <c r="E94" s="293">
        <v>1650</v>
      </c>
      <c r="F94" s="281">
        <v>346.5</v>
      </c>
      <c r="G94" s="281">
        <v>3041</v>
      </c>
      <c r="H94" s="282">
        <v>1.1379310344827587</v>
      </c>
      <c r="I94" s="280">
        <v>2130</v>
      </c>
      <c r="J94" s="284">
        <v>1.3636771300448431</v>
      </c>
      <c r="K94" s="293">
        <v>1774</v>
      </c>
      <c r="L94" s="281">
        <v>372.53999999999996</v>
      </c>
      <c r="M94" s="281">
        <v>3269</v>
      </c>
      <c r="N94" s="282">
        <v>1.2234482758620691</v>
      </c>
      <c r="O94" s="284">
        <v>1.4659192825112108</v>
      </c>
      <c r="P94" s="293">
        <v>1863</v>
      </c>
      <c r="Q94" s="281">
        <v>391.22999999999996</v>
      </c>
      <c r="R94" s="281">
        <v>3433</v>
      </c>
      <c r="S94" s="282">
        <v>1.2848275862068965</v>
      </c>
      <c r="T94" s="284">
        <v>1.5394618834080718</v>
      </c>
      <c r="U94" s="293">
        <v>1852</v>
      </c>
      <c r="V94" s="281">
        <v>388.91999999999996</v>
      </c>
      <c r="W94" s="281">
        <v>3605</v>
      </c>
      <c r="X94" s="284">
        <v>1.616591928251121</v>
      </c>
      <c r="Y94" s="282">
        <v>1.2772413793103448</v>
      </c>
      <c r="Z94" s="293">
        <v>1898</v>
      </c>
      <c r="AA94" s="281">
        <v>398.58</v>
      </c>
      <c r="AB94" s="281">
        <v>3695</v>
      </c>
      <c r="AC94" s="284">
        <v>1.6569506726457399</v>
      </c>
      <c r="AD94" s="282">
        <v>1.3089655172413792</v>
      </c>
      <c r="AE94" s="294">
        <v>1945</v>
      </c>
      <c r="AF94" s="281">
        <v>408.45</v>
      </c>
      <c r="AG94" s="281">
        <v>3787</v>
      </c>
      <c r="AH94" s="284">
        <v>1.6982062780269058</v>
      </c>
      <c r="AI94" s="295">
        <v>1.3413793103448275</v>
      </c>
      <c r="AJ94" s="296"/>
      <c r="AK94" s="5"/>
      <c r="AL94" s="5"/>
    </row>
    <row r="95" spans="1:38" customFormat="1" x14ac:dyDescent="0.25">
      <c r="A95" s="279">
        <v>5</v>
      </c>
      <c r="B95" s="297" t="s">
        <v>58</v>
      </c>
      <c r="C95" s="279" t="s">
        <v>51</v>
      </c>
      <c r="D95" s="279" t="s">
        <v>43</v>
      </c>
      <c r="E95" s="281">
        <v>1570</v>
      </c>
      <c r="F95" s="280">
        <v>329.7</v>
      </c>
      <c r="G95" s="298">
        <v>2399.9302884615386</v>
      </c>
      <c r="H95" s="299">
        <v>1.2758620689655173</v>
      </c>
      <c r="I95" s="298"/>
      <c r="J95" s="300">
        <v>1.0762019230769231</v>
      </c>
      <c r="K95" s="301">
        <v>1989</v>
      </c>
      <c r="L95" s="302">
        <v>417.69</v>
      </c>
      <c r="M95" s="298">
        <v>2580.5817307692309</v>
      </c>
      <c r="N95" s="299">
        <v>1.3717241379310345</v>
      </c>
      <c r="O95" s="300">
        <v>1.1572115384615385</v>
      </c>
      <c r="P95" s="301">
        <v>2089</v>
      </c>
      <c r="Q95" s="302">
        <v>438.69</v>
      </c>
      <c r="R95" s="298">
        <v>2709.2355769230771</v>
      </c>
      <c r="S95" s="299">
        <v>1.4406896551724138</v>
      </c>
      <c r="T95" s="300">
        <v>1.2149038461538462</v>
      </c>
      <c r="U95" s="301">
        <v>2193</v>
      </c>
      <c r="V95" s="302">
        <v>460.53</v>
      </c>
      <c r="W95" s="298">
        <v>2844.8903365384613</v>
      </c>
      <c r="X95" s="300">
        <v>1.2757355769230767</v>
      </c>
      <c r="Y95" s="299">
        <v>1.5124137931034483</v>
      </c>
      <c r="Z95" s="301">
        <v>2248</v>
      </c>
      <c r="AA95" s="302">
        <v>472.08</v>
      </c>
      <c r="AB95" s="298">
        <v>2916.1538461538462</v>
      </c>
      <c r="AC95" s="300">
        <v>1.3076923076923077</v>
      </c>
      <c r="AD95" s="299">
        <v>1.5503448275862068</v>
      </c>
      <c r="AE95" s="297">
        <v>2304</v>
      </c>
      <c r="AF95" s="302">
        <v>483.84</v>
      </c>
      <c r="AG95" s="298">
        <v>2988.8861538461542</v>
      </c>
      <c r="AH95" s="303">
        <v>1.3403076923076924</v>
      </c>
      <c r="AI95" s="286">
        <v>1.5889655172413792</v>
      </c>
      <c r="AJ95" s="5"/>
      <c r="AK95" s="5"/>
      <c r="AL95" s="5"/>
    </row>
    <row r="96" spans="1:38" customFormat="1" x14ac:dyDescent="0.25">
      <c r="I96" s="1"/>
      <c r="J96" s="2"/>
      <c r="O96" s="3"/>
      <c r="X96" s="4"/>
      <c r="AH96" s="2"/>
      <c r="AJ96" s="5"/>
      <c r="AK96" s="5"/>
      <c r="AL96" s="5"/>
    </row>
    <row r="97" spans="1:38" customFormat="1" x14ac:dyDescent="0.25">
      <c r="I97" s="1"/>
      <c r="J97" s="2"/>
      <c r="O97" s="3"/>
      <c r="X97" s="4"/>
      <c r="AH97" s="2"/>
      <c r="AJ97" s="5"/>
      <c r="AK97" s="5"/>
      <c r="AL97" s="5"/>
    </row>
    <row r="98" spans="1:38" customFormat="1" x14ac:dyDescent="0.25">
      <c r="I98" s="1"/>
      <c r="J98" s="2"/>
      <c r="O98" s="3"/>
      <c r="X98" s="4"/>
      <c r="AH98" s="2"/>
      <c r="AJ98" s="5"/>
      <c r="AK98" s="5"/>
      <c r="AL98" s="5"/>
    </row>
    <row r="99" spans="1:38" customFormat="1" x14ac:dyDescent="0.25">
      <c r="B99" s="6" t="s">
        <v>70</v>
      </c>
      <c r="C99" s="6"/>
      <c r="D99" s="6"/>
      <c r="I99" s="1"/>
      <c r="J99" s="2"/>
      <c r="O99" s="3"/>
      <c r="X99" s="4"/>
      <c r="AH99" s="2"/>
      <c r="AJ99" s="5"/>
      <c r="AK99" s="5"/>
      <c r="AL99" s="5"/>
    </row>
    <row r="100" spans="1:38" customFormat="1" ht="15.75" thickBot="1" x14ac:dyDescent="0.3">
      <c r="A100" s="6" t="s">
        <v>64</v>
      </c>
      <c r="B100" s="6"/>
      <c r="I100" s="1"/>
      <c r="J100" s="2"/>
      <c r="O100" s="3"/>
      <c r="X100" s="4"/>
      <c r="AE100" s="31" t="s">
        <v>9</v>
      </c>
      <c r="AF100" s="31"/>
      <c r="AG100" s="31"/>
      <c r="AH100" s="235"/>
      <c r="AI100" s="3"/>
      <c r="AJ100" s="5"/>
      <c r="AK100" s="5"/>
      <c r="AL100" s="5"/>
    </row>
    <row r="101" spans="1:38" customFormat="1" x14ac:dyDescent="0.25">
      <c r="A101" s="57" t="s">
        <v>10</v>
      </c>
      <c r="B101" s="20" t="s">
        <v>11</v>
      </c>
      <c r="C101" s="20" t="s">
        <v>18</v>
      </c>
      <c r="D101" s="20" t="s">
        <v>19</v>
      </c>
      <c r="E101" s="304"/>
      <c r="F101" s="305"/>
      <c r="G101" s="237"/>
      <c r="H101" s="237"/>
      <c r="I101" s="238"/>
      <c r="J101" s="239"/>
      <c r="K101" s="237"/>
      <c r="L101" s="237"/>
      <c r="M101" s="240"/>
      <c r="N101" s="240"/>
      <c r="O101" s="241" t="s">
        <v>20</v>
      </c>
      <c r="P101" s="240"/>
      <c r="Q101" s="240"/>
      <c r="R101" s="306"/>
      <c r="S101" s="59"/>
      <c r="T101" s="20"/>
      <c r="U101" s="59"/>
      <c r="V101" s="59"/>
      <c r="W101" s="59"/>
      <c r="X101" s="64"/>
      <c r="Y101" s="59"/>
      <c r="Z101" s="59"/>
      <c r="AA101" s="59"/>
      <c r="AB101" s="59"/>
      <c r="AC101" s="59"/>
      <c r="AD101" s="59"/>
      <c r="AE101" s="58"/>
      <c r="AF101" s="58"/>
      <c r="AG101" s="59"/>
      <c r="AH101" s="22" t="s">
        <v>13</v>
      </c>
      <c r="AI101" s="307"/>
      <c r="AJ101" s="5"/>
      <c r="AK101" s="5"/>
      <c r="AL101" s="5"/>
    </row>
    <row r="102" spans="1:38" customFormat="1" ht="15.75" thickBot="1" x14ac:dyDescent="0.3">
      <c r="A102" s="66" t="s">
        <v>14</v>
      </c>
      <c r="B102" s="24"/>
      <c r="C102" s="24"/>
      <c r="D102" s="24" t="s">
        <v>21</v>
      </c>
      <c r="E102" s="308"/>
      <c r="F102" s="309"/>
      <c r="G102" s="246"/>
      <c r="H102" s="246"/>
      <c r="I102" s="247"/>
      <c r="J102" s="248"/>
      <c r="K102" s="246"/>
      <c r="L102" s="246"/>
      <c r="M102" s="246"/>
      <c r="N102" s="246"/>
      <c r="O102" s="249"/>
      <c r="P102" s="250"/>
      <c r="Q102" s="246"/>
      <c r="R102" s="246"/>
      <c r="S102" s="246"/>
      <c r="T102" s="246"/>
      <c r="U102" s="246"/>
      <c r="V102" s="246"/>
      <c r="W102" s="246"/>
      <c r="X102" s="251"/>
      <c r="Y102" s="246"/>
      <c r="Z102" s="246"/>
      <c r="AA102" s="246"/>
      <c r="AB102" s="246"/>
      <c r="AC102" s="246"/>
      <c r="AD102" s="246"/>
      <c r="AE102" s="252"/>
      <c r="AF102" s="252"/>
      <c r="AG102" s="246"/>
      <c r="AH102" s="310"/>
      <c r="AI102" s="311"/>
      <c r="AJ102" s="5"/>
      <c r="AK102" s="5"/>
      <c r="AL102" s="5"/>
    </row>
    <row r="103" spans="1:38" customFormat="1" x14ac:dyDescent="0.25">
      <c r="A103" s="312">
        <v>1</v>
      </c>
      <c r="B103" s="313" t="s">
        <v>65</v>
      </c>
      <c r="C103" s="314" t="s">
        <v>23</v>
      </c>
      <c r="D103" s="315" t="s">
        <v>24</v>
      </c>
      <c r="E103" s="316"/>
      <c r="F103" s="256"/>
      <c r="G103" s="256"/>
      <c r="H103" s="256"/>
      <c r="I103" s="257"/>
      <c r="J103" s="258"/>
      <c r="K103" s="256"/>
      <c r="L103" s="256"/>
      <c r="M103" s="256"/>
      <c r="N103" s="256"/>
      <c r="O103" s="259"/>
      <c r="Q103" s="260"/>
      <c r="R103" s="260"/>
      <c r="S103" s="260"/>
      <c r="T103" s="261">
        <v>6458</v>
      </c>
      <c r="U103" s="256"/>
      <c r="V103" s="256"/>
      <c r="W103" s="256"/>
      <c r="X103" s="262"/>
      <c r="Y103" s="256"/>
      <c r="Z103" s="256"/>
      <c r="AA103" s="256"/>
      <c r="AB103" s="256"/>
      <c r="AC103" s="256"/>
      <c r="AD103" s="256"/>
      <c r="AE103" s="263"/>
      <c r="AF103" s="263"/>
      <c r="AG103" s="263"/>
      <c r="AH103" s="317">
        <v>2.8959641255605382</v>
      </c>
      <c r="AI103" s="318">
        <v>0</v>
      </c>
      <c r="AJ103" s="5"/>
      <c r="AK103" s="5"/>
      <c r="AL103" s="5"/>
    </row>
    <row r="104" spans="1:38" customFormat="1" ht="15.75" thickBot="1" x14ac:dyDescent="0.3">
      <c r="A104" s="319" t="s">
        <v>66</v>
      </c>
      <c r="B104" s="6"/>
      <c r="I104" s="1"/>
      <c r="J104" s="2"/>
      <c r="O104" s="3"/>
      <c r="X104" s="4"/>
      <c r="AE104" s="31" t="s">
        <v>9</v>
      </c>
      <c r="AF104" s="31"/>
      <c r="AG104" s="31"/>
      <c r="AH104" s="235"/>
      <c r="AI104" s="320"/>
      <c r="AJ104" s="5"/>
      <c r="AK104" s="5"/>
      <c r="AL104" s="5"/>
    </row>
    <row r="105" spans="1:38" customFormat="1" ht="15.75" thickBot="1" x14ac:dyDescent="0.3">
      <c r="A105" s="57" t="s">
        <v>10</v>
      </c>
      <c r="B105" s="57" t="s">
        <v>11</v>
      </c>
      <c r="C105" s="57" t="s">
        <v>18</v>
      </c>
      <c r="D105" s="20" t="s">
        <v>19</v>
      </c>
      <c r="E105" s="414" t="s">
        <v>30</v>
      </c>
      <c r="F105" s="414"/>
      <c r="G105" s="414"/>
      <c r="H105" s="414"/>
      <c r="I105" s="414"/>
      <c r="J105" s="414"/>
      <c r="K105" s="414"/>
      <c r="L105" s="414"/>
      <c r="M105" s="414"/>
      <c r="N105" s="414"/>
      <c r="O105" s="414"/>
      <c r="P105" s="414"/>
      <c r="Q105" s="414"/>
      <c r="R105" s="414"/>
      <c r="S105" s="414"/>
      <c r="T105" s="414"/>
      <c r="U105" s="414"/>
      <c r="V105" s="414"/>
      <c r="W105" s="414"/>
      <c r="X105" s="414"/>
      <c r="Y105" s="414"/>
      <c r="Z105" s="414"/>
      <c r="AA105" s="414"/>
      <c r="AB105" s="414"/>
      <c r="AC105" s="414"/>
      <c r="AD105" s="414"/>
      <c r="AE105" s="414"/>
      <c r="AF105" s="414"/>
      <c r="AG105" s="414"/>
      <c r="AH105" s="414"/>
      <c r="AI105" s="414"/>
      <c r="AJ105" s="5"/>
      <c r="AK105" s="5"/>
      <c r="AL105" s="5"/>
    </row>
    <row r="106" spans="1:38" customFormat="1" ht="15.75" thickBot="1" x14ac:dyDescent="0.3">
      <c r="A106" s="66" t="s">
        <v>14</v>
      </c>
      <c r="B106" s="66"/>
      <c r="C106" s="66" t="s">
        <v>48</v>
      </c>
      <c r="D106" s="25" t="s">
        <v>21</v>
      </c>
      <c r="E106" s="414"/>
      <c r="F106" s="414"/>
      <c r="G106" s="414"/>
      <c r="H106" s="414"/>
      <c r="I106" s="414"/>
      <c r="J106" s="414"/>
      <c r="K106" s="414"/>
      <c r="L106" s="414"/>
      <c r="M106" s="414"/>
      <c r="N106" s="414"/>
      <c r="O106" s="414"/>
      <c r="P106" s="414"/>
      <c r="Q106" s="414"/>
      <c r="R106" s="414"/>
      <c r="S106" s="414"/>
      <c r="T106" s="414"/>
      <c r="U106" s="414"/>
      <c r="V106" s="414"/>
      <c r="W106" s="414"/>
      <c r="X106" s="414"/>
      <c r="Y106" s="414"/>
      <c r="Z106" s="414"/>
      <c r="AA106" s="414"/>
      <c r="AB106" s="414"/>
      <c r="AC106" s="414"/>
      <c r="AD106" s="414"/>
      <c r="AE106" s="414"/>
      <c r="AF106" s="414"/>
      <c r="AG106" s="414"/>
      <c r="AH106" s="414"/>
      <c r="AI106" s="414"/>
      <c r="AJ106" s="5"/>
      <c r="AK106" s="5"/>
      <c r="AL106" s="5"/>
    </row>
    <row r="107" spans="1:38" customFormat="1" ht="15.75" thickBot="1" x14ac:dyDescent="0.3">
      <c r="A107" s="321"/>
      <c r="B107" s="321"/>
      <c r="C107" s="245"/>
      <c r="D107" s="266"/>
      <c r="E107" s="267">
        <v>0</v>
      </c>
      <c r="F107" s="268">
        <v>0.21</v>
      </c>
      <c r="G107" s="269">
        <v>0</v>
      </c>
      <c r="H107" s="270" t="s">
        <v>13</v>
      </c>
      <c r="I107" s="271"/>
      <c r="J107" s="272" t="s">
        <v>32</v>
      </c>
      <c r="K107" s="269">
        <v>1</v>
      </c>
      <c r="L107" s="268">
        <v>0.21</v>
      </c>
      <c r="M107" s="269">
        <v>1</v>
      </c>
      <c r="N107" s="270" t="s">
        <v>13</v>
      </c>
      <c r="O107" s="273" t="s">
        <v>33</v>
      </c>
      <c r="P107" s="269">
        <v>2</v>
      </c>
      <c r="Q107" s="268">
        <v>0.21</v>
      </c>
      <c r="R107" s="269">
        <v>2</v>
      </c>
      <c r="S107" s="270" t="s">
        <v>13</v>
      </c>
      <c r="T107" s="270" t="s">
        <v>13</v>
      </c>
      <c r="U107" s="269">
        <v>3</v>
      </c>
      <c r="V107" s="268">
        <v>0.21</v>
      </c>
      <c r="W107" s="269">
        <v>3</v>
      </c>
      <c r="X107" s="270" t="s">
        <v>13</v>
      </c>
      <c r="Y107" s="270" t="s">
        <v>13</v>
      </c>
      <c r="Z107" s="269">
        <v>4</v>
      </c>
      <c r="AA107" s="268">
        <v>0.21</v>
      </c>
      <c r="AB107" s="269">
        <v>4</v>
      </c>
      <c r="AC107" s="270" t="s">
        <v>13</v>
      </c>
      <c r="AD107" s="270" t="s">
        <v>13</v>
      </c>
      <c r="AE107" s="269">
        <v>5</v>
      </c>
      <c r="AF107" s="268">
        <v>0.21</v>
      </c>
      <c r="AG107" s="269">
        <v>5</v>
      </c>
      <c r="AH107" s="272" t="s">
        <v>13</v>
      </c>
      <c r="AI107" s="322"/>
      <c r="AJ107" s="5"/>
      <c r="AK107" s="5"/>
      <c r="AL107" s="5"/>
    </row>
    <row r="108" spans="1:38" customFormat="1" x14ac:dyDescent="0.25">
      <c r="A108" s="323">
        <v>1</v>
      </c>
      <c r="B108" s="324" t="s">
        <v>71</v>
      </c>
      <c r="C108" s="288" t="s">
        <v>51</v>
      </c>
      <c r="D108" s="288" t="s">
        <v>24</v>
      </c>
      <c r="E108" s="281">
        <v>2426.1404131399254</v>
      </c>
      <c r="F108" s="281">
        <v>509.48948675938431</v>
      </c>
      <c r="G108" s="298">
        <v>4118</v>
      </c>
      <c r="H108" s="325">
        <v>1.6732002849240866</v>
      </c>
      <c r="I108" s="298"/>
      <c r="J108" s="300">
        <v>1.8466</v>
      </c>
      <c r="K108" s="301">
        <v>2608.1009441254196</v>
      </c>
      <c r="L108" s="302">
        <v>547.70119826633811</v>
      </c>
      <c r="M108" s="298">
        <v>4427</v>
      </c>
      <c r="N108" s="325">
        <v>1.7986903062933928</v>
      </c>
      <c r="O108" s="300">
        <v>1.9852000000000001</v>
      </c>
      <c r="P108" s="301">
        <v>2738.5059913316904</v>
      </c>
      <c r="Q108" s="302">
        <v>575.08625817965492</v>
      </c>
      <c r="R108" s="298">
        <v>4649</v>
      </c>
      <c r="S108" s="325">
        <v>1.8886248216080623</v>
      </c>
      <c r="T108" s="300">
        <v>2.0848</v>
      </c>
      <c r="U108" s="301">
        <v>2875.4312908982752</v>
      </c>
      <c r="V108" s="302">
        <v>603.84057108863772</v>
      </c>
      <c r="W108" s="298">
        <v>4881</v>
      </c>
      <c r="X108" s="300">
        <v>2.1888000000000001</v>
      </c>
      <c r="Y108" s="325">
        <v>1.9830560626884657</v>
      </c>
      <c r="Z108" s="301">
        <v>2947.3170731707319</v>
      </c>
      <c r="AA108" s="302">
        <v>618.93658536585372</v>
      </c>
      <c r="AB108" s="298">
        <v>5003</v>
      </c>
      <c r="AC108" s="300">
        <v>2.2435</v>
      </c>
      <c r="AD108" s="325">
        <v>2.032632464255677</v>
      </c>
      <c r="AE108" s="326">
        <v>3021</v>
      </c>
      <c r="AF108" s="302">
        <v>634.41</v>
      </c>
      <c r="AG108" s="298">
        <v>5128</v>
      </c>
      <c r="AH108" s="303">
        <v>2.2995999999999999</v>
      </c>
      <c r="AI108" s="327">
        <v>2.0834482758620689</v>
      </c>
      <c r="AJ108" s="5"/>
      <c r="AK108" s="5"/>
      <c r="AL108" s="5"/>
    </row>
    <row r="109" spans="1:38" customFormat="1" x14ac:dyDescent="0.25">
      <c r="A109" s="328">
        <v>2</v>
      </c>
      <c r="B109" s="297" t="s">
        <v>72</v>
      </c>
      <c r="C109" s="279" t="s">
        <v>51</v>
      </c>
      <c r="D109" s="279" t="s">
        <v>24</v>
      </c>
      <c r="E109" s="281">
        <v>2426.1404131399254</v>
      </c>
      <c r="F109" s="281">
        <v>509.48948675938431</v>
      </c>
      <c r="G109" s="298">
        <v>3147.3339792189718</v>
      </c>
      <c r="H109" s="325">
        <v>1.6732002849240866</v>
      </c>
      <c r="I109" s="298"/>
      <c r="J109" s="300">
        <v>1.4113605287977451</v>
      </c>
      <c r="K109" s="301">
        <v>2608.1009441254196</v>
      </c>
      <c r="L109" s="302">
        <v>547.70119826633811</v>
      </c>
      <c r="M109" s="298">
        <v>3383.3840276603937</v>
      </c>
      <c r="N109" s="325">
        <v>1.7986903062933928</v>
      </c>
      <c r="O109" s="300">
        <v>1.5172125684575757</v>
      </c>
      <c r="P109" s="301">
        <v>2738.5059913316904</v>
      </c>
      <c r="Q109" s="302">
        <v>575.08625817965492</v>
      </c>
      <c r="R109" s="298">
        <v>3552.5532290434135</v>
      </c>
      <c r="S109" s="325">
        <v>1.8886248216080623</v>
      </c>
      <c r="T109" s="300">
        <v>1.5930731968804546</v>
      </c>
      <c r="U109" s="301">
        <v>2875.4312908982752</v>
      </c>
      <c r="V109" s="302">
        <v>603.84057108863772</v>
      </c>
      <c r="W109" s="298">
        <v>3730.1808904955842</v>
      </c>
      <c r="X109" s="300">
        <v>1.6727268567244773</v>
      </c>
      <c r="Y109" s="325">
        <v>1.9830560626884657</v>
      </c>
      <c r="Z109" s="301">
        <v>2947.3170731707319</v>
      </c>
      <c r="AA109" s="302">
        <v>618.93658536585372</v>
      </c>
      <c r="AB109" s="298">
        <v>3823.4354127579736</v>
      </c>
      <c r="AC109" s="300">
        <v>1.7145450281425891</v>
      </c>
      <c r="AD109" s="325">
        <v>2.032632464255677</v>
      </c>
      <c r="AE109" s="326">
        <v>3021</v>
      </c>
      <c r="AF109" s="302">
        <v>634.41</v>
      </c>
      <c r="AG109" s="298">
        <v>3919.0212980769229</v>
      </c>
      <c r="AH109" s="303">
        <v>1.7574086538461537</v>
      </c>
      <c r="AI109" s="327">
        <v>2.0834482758620689</v>
      </c>
      <c r="AJ109" s="5"/>
      <c r="AK109" s="5"/>
      <c r="AL109" s="5"/>
    </row>
    <row r="110" spans="1:38" x14ac:dyDescent="0.25">
      <c r="A110" s="329">
        <v>3</v>
      </c>
      <c r="B110" s="221" t="s">
        <v>67</v>
      </c>
      <c r="C110" s="205" t="s">
        <v>51</v>
      </c>
      <c r="D110" s="205" t="s">
        <v>24</v>
      </c>
      <c r="E110" s="275">
        <v>2121.7686102335924</v>
      </c>
      <c r="F110" s="275">
        <v>445.57140814905438</v>
      </c>
      <c r="G110" s="275">
        <f>J110*2230</f>
        <v>2752.489</v>
      </c>
      <c r="H110" s="276">
        <v>1.4632886967128225</v>
      </c>
      <c r="I110" s="275">
        <v>2567</v>
      </c>
      <c r="J110" s="277">
        <v>1.2343</v>
      </c>
      <c r="K110" s="275">
        <v>2280.901256001112</v>
      </c>
      <c r="L110" s="275">
        <v>478.98926376023348</v>
      </c>
      <c r="M110" s="275">
        <v>2959</v>
      </c>
      <c r="N110" s="276">
        <v>1.5730353489662841</v>
      </c>
      <c r="O110" s="277">
        <v>1.3269</v>
      </c>
      <c r="P110" s="275">
        <v>2394.9463188011678</v>
      </c>
      <c r="Q110" s="275">
        <v>502.93872694824523</v>
      </c>
      <c r="R110" s="275">
        <v>3107</v>
      </c>
      <c r="S110" s="276">
        <v>1.6516871164145985</v>
      </c>
      <c r="T110" s="277">
        <v>1.3932</v>
      </c>
      <c r="U110" s="275">
        <v>2514.6936347412261</v>
      </c>
      <c r="V110" s="275">
        <v>528.08566329565747</v>
      </c>
      <c r="W110" s="275">
        <v>3262</v>
      </c>
      <c r="X110" s="277">
        <v>1.4629000000000001</v>
      </c>
      <c r="Y110" s="276">
        <v>1.7342714722353283</v>
      </c>
      <c r="Z110" s="275">
        <v>2577.5609756097565</v>
      </c>
      <c r="AA110" s="275">
        <v>541.28780487804886</v>
      </c>
      <c r="AB110" s="275">
        <v>3344</v>
      </c>
      <c r="AC110" s="277">
        <v>1.4994000000000001</v>
      </c>
      <c r="AD110" s="276">
        <v>1.7776282590412114</v>
      </c>
      <c r="AE110" s="221">
        <v>2642</v>
      </c>
      <c r="AF110" s="275">
        <v>554.81999999999994</v>
      </c>
      <c r="AG110" s="275">
        <v>3427</v>
      </c>
      <c r="AH110" s="277">
        <v>1.5368999999999999</v>
      </c>
      <c r="AI110" s="327">
        <v>1.8220689655172413</v>
      </c>
    </row>
    <row r="111" spans="1:38" customFormat="1" x14ac:dyDescent="0.25">
      <c r="A111" s="328">
        <v>4</v>
      </c>
      <c r="B111" s="297" t="s">
        <v>57</v>
      </c>
      <c r="C111" s="279" t="s">
        <v>51</v>
      </c>
      <c r="D111" s="279" t="s">
        <v>43</v>
      </c>
      <c r="E111" s="281">
        <v>1892</v>
      </c>
      <c r="F111" s="280">
        <v>397.32</v>
      </c>
      <c r="G111" s="298">
        <v>2454.4151923076925</v>
      </c>
      <c r="H111" s="325">
        <v>1.3048275862068965</v>
      </c>
      <c r="I111" s="298"/>
      <c r="J111" s="300">
        <v>1.1006346153846154</v>
      </c>
      <c r="K111" s="301">
        <v>2034</v>
      </c>
      <c r="L111" s="302">
        <v>427.14</v>
      </c>
      <c r="M111" s="298">
        <v>2638.6260576923073</v>
      </c>
      <c r="N111" s="325">
        <v>1.4027586206896552</v>
      </c>
      <c r="O111" s="300">
        <v>1.1832403846153845</v>
      </c>
      <c r="P111" s="301">
        <v>2354.4715447154472</v>
      </c>
      <c r="Q111" s="302">
        <v>494.4390243902439</v>
      </c>
      <c r="R111" s="298">
        <v>2770.3461538461538</v>
      </c>
      <c r="S111" s="325">
        <v>1.6237734791141014</v>
      </c>
      <c r="T111" s="300">
        <v>1.2423076923076923</v>
      </c>
      <c r="U111" s="301">
        <v>2472.1951219512198</v>
      </c>
      <c r="V111" s="302">
        <v>519.16097560975618</v>
      </c>
      <c r="W111" s="298">
        <v>2908.6490384615381</v>
      </c>
      <c r="X111" s="300">
        <v>1.304326923076923</v>
      </c>
      <c r="Y111" s="325">
        <v>1.7049621530698067</v>
      </c>
      <c r="Z111" s="301">
        <v>2534</v>
      </c>
      <c r="AA111" s="302">
        <v>532.14</v>
      </c>
      <c r="AB111" s="298">
        <v>2981.5528846153848</v>
      </c>
      <c r="AC111" s="300">
        <v>1.3370192307692308</v>
      </c>
      <c r="AD111" s="325">
        <v>1.7475862068965518</v>
      </c>
      <c r="AE111" s="297">
        <v>2597</v>
      </c>
      <c r="AF111" s="302">
        <v>545.37</v>
      </c>
      <c r="AG111" s="298">
        <v>3055.5288461538462</v>
      </c>
      <c r="AH111" s="303">
        <v>1.3701923076923077</v>
      </c>
      <c r="AI111" s="327">
        <v>1.7910344827586206</v>
      </c>
      <c r="AJ111" s="5"/>
      <c r="AK111" s="5"/>
      <c r="AL111" s="5"/>
    </row>
    <row r="112" spans="1:38" customFormat="1" x14ac:dyDescent="0.25">
      <c r="A112" s="328">
        <v>5</v>
      </c>
      <c r="B112" s="297" t="s">
        <v>73</v>
      </c>
      <c r="C112" s="279" t="s">
        <v>51</v>
      </c>
      <c r="D112" s="279" t="s">
        <v>43</v>
      </c>
      <c r="E112" s="281">
        <v>1726</v>
      </c>
      <c r="F112" s="281">
        <v>362.46</v>
      </c>
      <c r="G112" s="281">
        <v>3128</v>
      </c>
      <c r="H112" s="282">
        <v>1.190344827586207</v>
      </c>
      <c r="I112" s="283">
        <v>2180</v>
      </c>
      <c r="J112" s="284">
        <v>1.4026905829596412</v>
      </c>
      <c r="K112" s="281">
        <v>1855</v>
      </c>
      <c r="L112" s="281">
        <v>389.55</v>
      </c>
      <c r="M112" s="281">
        <v>3363</v>
      </c>
      <c r="N112" s="282">
        <v>1.2793103448275862</v>
      </c>
      <c r="O112" s="284">
        <v>1.5080717488789237</v>
      </c>
      <c r="P112" s="281">
        <v>1948</v>
      </c>
      <c r="Q112" s="281">
        <v>409.08</v>
      </c>
      <c r="R112" s="281">
        <v>3531</v>
      </c>
      <c r="S112" s="282">
        <v>1.3434482758620689</v>
      </c>
      <c r="T112" s="284">
        <v>1.583408071748879</v>
      </c>
      <c r="U112" s="281">
        <v>2045</v>
      </c>
      <c r="V112" s="281">
        <v>429.45</v>
      </c>
      <c r="W112" s="281">
        <v>3707</v>
      </c>
      <c r="X112" s="284">
        <v>1.6623318385650223</v>
      </c>
      <c r="Y112" s="282">
        <v>1.4103448275862069</v>
      </c>
      <c r="Z112" s="281">
        <v>2096</v>
      </c>
      <c r="AA112" s="281">
        <v>440.15999999999997</v>
      </c>
      <c r="AB112" s="281">
        <v>3800</v>
      </c>
      <c r="AC112" s="284">
        <v>1.7040358744394619</v>
      </c>
      <c r="AD112" s="282">
        <v>1.4455172413793103</v>
      </c>
      <c r="AE112" s="285">
        <v>2148</v>
      </c>
      <c r="AF112" s="281">
        <v>451.08</v>
      </c>
      <c r="AG112" s="281">
        <v>3895</v>
      </c>
      <c r="AH112" s="284">
        <v>1.7466367713004485</v>
      </c>
      <c r="AI112" s="327">
        <v>1.4813793103448276</v>
      </c>
      <c r="AJ112" s="5"/>
      <c r="AK112" s="5"/>
      <c r="AL112" s="5"/>
    </row>
    <row r="113" spans="1:38" customFormat="1" x14ac:dyDescent="0.25">
      <c r="A113" s="328">
        <v>6</v>
      </c>
      <c r="B113" s="297" t="s">
        <v>74</v>
      </c>
      <c r="C113" s="279" t="s">
        <v>51</v>
      </c>
      <c r="D113" s="279" t="s">
        <v>43</v>
      </c>
      <c r="E113" s="293">
        <v>1650</v>
      </c>
      <c r="F113" s="281">
        <v>346.5</v>
      </c>
      <c r="G113" s="281">
        <v>2551</v>
      </c>
      <c r="H113" s="282">
        <v>1.1379310344827587</v>
      </c>
      <c r="I113" s="280">
        <v>2130</v>
      </c>
      <c r="J113" s="284">
        <v>1.1439461883408071</v>
      </c>
      <c r="K113" s="293">
        <v>1774</v>
      </c>
      <c r="L113" s="281">
        <v>372.53999999999996</v>
      </c>
      <c r="M113" s="281">
        <v>2742</v>
      </c>
      <c r="N113" s="282">
        <v>1.2234482758620691</v>
      </c>
      <c r="O113" s="284">
        <v>1.2295964125560539</v>
      </c>
      <c r="P113" s="293">
        <v>1863</v>
      </c>
      <c r="Q113" s="281">
        <v>391.22999999999996</v>
      </c>
      <c r="R113" s="281">
        <v>2879</v>
      </c>
      <c r="S113" s="282">
        <v>1.2848275862068965</v>
      </c>
      <c r="T113" s="284">
        <v>1.2910313901345292</v>
      </c>
      <c r="U113" s="293">
        <v>1852</v>
      </c>
      <c r="V113" s="281">
        <v>388.91999999999996</v>
      </c>
      <c r="W113" s="281">
        <v>3023</v>
      </c>
      <c r="X113" s="284">
        <v>1.3556053811659192</v>
      </c>
      <c r="Y113" s="282">
        <v>1.2772413793103448</v>
      </c>
      <c r="Z113" s="293">
        <v>1898</v>
      </c>
      <c r="AA113" s="281">
        <v>398.58</v>
      </c>
      <c r="AB113" s="281">
        <v>3099</v>
      </c>
      <c r="AC113" s="284">
        <v>1.3896860986547086</v>
      </c>
      <c r="AD113" s="282">
        <v>1.3089655172413792</v>
      </c>
      <c r="AE113" s="294">
        <v>1945</v>
      </c>
      <c r="AF113" s="281">
        <v>408.45</v>
      </c>
      <c r="AG113" s="281">
        <v>3176</v>
      </c>
      <c r="AH113" s="284">
        <v>1.4242152466367712</v>
      </c>
      <c r="AI113" s="327">
        <v>1.3413793103448275</v>
      </c>
      <c r="AJ113" s="5"/>
      <c r="AK113" s="5"/>
      <c r="AL113" s="5"/>
    </row>
    <row r="114" spans="1:38" customFormat="1" ht="15.75" thickBot="1" x14ac:dyDescent="0.3">
      <c r="A114" s="330">
        <v>7</v>
      </c>
      <c r="B114" s="331" t="s">
        <v>58</v>
      </c>
      <c r="C114" s="332" t="s">
        <v>23</v>
      </c>
      <c r="D114" s="332" t="s">
        <v>43</v>
      </c>
      <c r="E114" s="333">
        <v>1570</v>
      </c>
      <c r="F114" s="334">
        <v>329.7</v>
      </c>
      <c r="G114" s="298">
        <v>2399.9302884615386</v>
      </c>
      <c r="H114" s="299">
        <v>1.2758620689655173</v>
      </c>
      <c r="I114" s="298"/>
      <c r="J114" s="300">
        <v>1.0762019230769231</v>
      </c>
      <c r="K114" s="301">
        <v>1989</v>
      </c>
      <c r="L114" s="302">
        <v>417.69</v>
      </c>
      <c r="M114" s="298">
        <v>2580.5817307692309</v>
      </c>
      <c r="N114" s="299">
        <v>1.3717241379310345</v>
      </c>
      <c r="O114" s="300">
        <v>1.1572115384615385</v>
      </c>
      <c r="P114" s="301">
        <v>2089</v>
      </c>
      <c r="Q114" s="302">
        <v>438.69</v>
      </c>
      <c r="R114" s="298">
        <v>2709.2355769230771</v>
      </c>
      <c r="S114" s="299">
        <v>1.4406896551724138</v>
      </c>
      <c r="T114" s="300">
        <v>1.2149038461538462</v>
      </c>
      <c r="U114" s="301">
        <v>2193</v>
      </c>
      <c r="V114" s="302">
        <v>460.53</v>
      </c>
      <c r="W114" s="298">
        <v>2844.8903365384613</v>
      </c>
      <c r="X114" s="300">
        <v>1.2757355769230767</v>
      </c>
      <c r="Y114" s="299">
        <v>1.5124137931034483</v>
      </c>
      <c r="Z114" s="301">
        <v>2248</v>
      </c>
      <c r="AA114" s="302">
        <v>472.08</v>
      </c>
      <c r="AB114" s="298">
        <v>2916.1538461538462</v>
      </c>
      <c r="AC114" s="300">
        <v>1.3076923076923077</v>
      </c>
      <c r="AD114" s="299">
        <v>1.5503448275862068</v>
      </c>
      <c r="AE114" s="297">
        <v>2304</v>
      </c>
      <c r="AF114" s="302">
        <v>483.84</v>
      </c>
      <c r="AG114" s="298">
        <v>2988.8861538461542</v>
      </c>
      <c r="AH114" s="303">
        <v>1.3403076923076924</v>
      </c>
      <c r="AI114" s="335">
        <v>1.5889655172413792</v>
      </c>
      <c r="AJ114" s="5"/>
      <c r="AK114" s="5"/>
      <c r="AL114" s="5"/>
    </row>
    <row r="115" spans="1:38" customFormat="1" x14ac:dyDescent="0.25">
      <c r="B115" s="6" t="s">
        <v>75</v>
      </c>
      <c r="C115" s="6"/>
      <c r="D115" s="6"/>
      <c r="I115" s="1"/>
      <c r="J115" s="2"/>
      <c r="O115" s="3"/>
      <c r="X115" s="4"/>
      <c r="AH115" s="2"/>
      <c r="AJ115" s="5"/>
      <c r="AK115" s="5"/>
      <c r="AL115" s="5"/>
    </row>
    <row r="116" spans="1:38" customFormat="1" ht="15.75" thickBot="1" x14ac:dyDescent="0.3">
      <c r="A116" s="6" t="s">
        <v>64</v>
      </c>
      <c r="B116" s="6"/>
      <c r="I116" s="1"/>
      <c r="J116" s="2"/>
      <c r="O116" s="3"/>
      <c r="X116" s="4"/>
      <c r="AE116" s="31" t="s">
        <v>9</v>
      </c>
      <c r="AF116" s="31"/>
      <c r="AG116" s="31"/>
      <c r="AH116" s="235"/>
      <c r="AI116" s="3"/>
      <c r="AJ116" s="5"/>
      <c r="AK116" s="5"/>
      <c r="AL116" s="5"/>
    </row>
    <row r="117" spans="1:38" customFormat="1" x14ac:dyDescent="0.25">
      <c r="A117" s="20" t="s">
        <v>10</v>
      </c>
      <c r="B117" s="20" t="s">
        <v>11</v>
      </c>
      <c r="C117" s="20" t="s">
        <v>18</v>
      </c>
      <c r="D117" s="20" t="s">
        <v>19</v>
      </c>
      <c r="E117" s="57"/>
      <c r="F117" s="59"/>
      <c r="G117" s="237"/>
      <c r="H117" s="237"/>
      <c r="I117" s="238"/>
      <c r="J117" s="239"/>
      <c r="K117" s="237"/>
      <c r="L117" s="237"/>
      <c r="M117" s="240"/>
      <c r="N117" s="240"/>
      <c r="O117" s="241" t="s">
        <v>20</v>
      </c>
      <c r="P117" s="240"/>
      <c r="Q117" s="240"/>
      <c r="R117" s="240"/>
      <c r="S117" s="237"/>
      <c r="T117" s="237"/>
      <c r="U117" s="237"/>
      <c r="V117" s="237"/>
      <c r="W117" s="237"/>
      <c r="X117" s="242"/>
      <c r="Y117" s="237"/>
      <c r="Z117" s="237"/>
      <c r="AA117" s="237"/>
      <c r="AB117" s="237"/>
      <c r="AC117" s="237"/>
      <c r="AD117" s="237"/>
      <c r="AE117" s="243"/>
      <c r="AF117" s="243"/>
      <c r="AG117" s="237"/>
      <c r="AH117" s="244" t="s">
        <v>13</v>
      </c>
      <c r="AI117" s="23"/>
      <c r="AJ117" s="5"/>
      <c r="AK117" s="5"/>
      <c r="AL117" s="5"/>
    </row>
    <row r="118" spans="1:38" customFormat="1" ht="15.75" thickBot="1" x14ac:dyDescent="0.3">
      <c r="A118" s="24" t="s">
        <v>14</v>
      </c>
      <c r="B118" s="24"/>
      <c r="C118" s="24"/>
      <c r="D118" s="24" t="s">
        <v>21</v>
      </c>
      <c r="E118" s="336"/>
      <c r="F118" s="337"/>
      <c r="G118" s="246"/>
      <c r="H118" s="246"/>
      <c r="I118" s="247"/>
      <c r="J118" s="248"/>
      <c r="K118" s="246"/>
      <c r="L118" s="246"/>
      <c r="M118" s="246"/>
      <c r="N118" s="246"/>
      <c r="O118" s="249"/>
      <c r="P118" s="250"/>
      <c r="Q118" s="246"/>
      <c r="R118" s="246"/>
      <c r="S118" s="246"/>
      <c r="T118" s="246"/>
      <c r="U118" s="246"/>
      <c r="V118" s="246"/>
      <c r="W118" s="246"/>
      <c r="X118" s="251"/>
      <c r="Y118" s="246"/>
      <c r="Z118" s="246"/>
      <c r="AA118" s="246"/>
      <c r="AB118" s="246"/>
      <c r="AC118" s="246"/>
      <c r="AD118" s="246"/>
      <c r="AE118" s="252"/>
      <c r="AF118" s="252"/>
      <c r="AG118" s="246"/>
      <c r="AH118" s="338"/>
      <c r="AI118" s="28"/>
      <c r="AJ118" s="5"/>
      <c r="AK118" s="5"/>
      <c r="AL118" s="5"/>
    </row>
    <row r="119" spans="1:38" ht="15.75" thickBot="1" x14ac:dyDescent="0.3">
      <c r="A119" s="339">
        <v>1</v>
      </c>
      <c r="B119" s="340" t="s">
        <v>65</v>
      </c>
      <c r="C119" s="341" t="s">
        <v>23</v>
      </c>
      <c r="D119" s="342" t="s">
        <v>24</v>
      </c>
      <c r="E119" s="343"/>
      <c r="F119" s="344"/>
      <c r="G119" s="344"/>
      <c r="H119" s="344"/>
      <c r="I119" s="345"/>
      <c r="J119" s="346"/>
      <c r="K119" s="344"/>
      <c r="L119" s="344"/>
      <c r="M119" s="344"/>
      <c r="N119" s="344"/>
      <c r="O119" s="347"/>
      <c r="P119" s="344"/>
      <c r="Q119" s="348"/>
      <c r="R119" s="348"/>
      <c r="S119" s="348"/>
      <c r="T119" s="349">
        <v>4873</v>
      </c>
      <c r="U119" s="344"/>
      <c r="V119" s="344"/>
      <c r="W119" s="344"/>
      <c r="X119" s="350"/>
      <c r="Y119" s="344"/>
      <c r="Z119" s="344"/>
      <c r="AA119" s="344"/>
      <c r="AB119" s="344"/>
      <c r="AC119" s="344"/>
      <c r="AD119" s="344"/>
      <c r="AE119" s="351"/>
      <c r="AF119" s="351"/>
      <c r="AG119" s="344"/>
      <c r="AH119" s="352">
        <v>2.1850961538461537</v>
      </c>
      <c r="AI119" s="187">
        <v>0</v>
      </c>
    </row>
    <row r="120" spans="1:38" customFormat="1" ht="15.75" thickBot="1" x14ac:dyDescent="0.3">
      <c r="A120" s="353" t="s">
        <v>66</v>
      </c>
      <c r="B120" s="353"/>
      <c r="C120" s="354"/>
      <c r="D120" s="354"/>
      <c r="E120" s="354"/>
      <c r="F120" s="354"/>
      <c r="G120" s="354"/>
      <c r="H120" s="354"/>
      <c r="I120" s="355"/>
      <c r="J120" s="356"/>
      <c r="K120" s="354"/>
      <c r="L120" s="354"/>
      <c r="M120" s="354"/>
      <c r="N120" s="354"/>
      <c r="O120" s="357"/>
      <c r="P120" s="354"/>
      <c r="Q120" s="354"/>
      <c r="R120" s="354"/>
      <c r="S120" s="354"/>
      <c r="T120" s="354"/>
      <c r="U120" s="354"/>
      <c r="V120" s="354"/>
      <c r="W120" s="354"/>
      <c r="X120" s="358"/>
      <c r="Y120" s="354"/>
      <c r="Z120" s="354"/>
      <c r="AA120" s="354"/>
      <c r="AB120" s="354"/>
      <c r="AC120" s="354"/>
      <c r="AD120" s="354"/>
      <c r="AE120" s="359" t="s">
        <v>9</v>
      </c>
      <c r="AF120" s="359"/>
      <c r="AG120" s="359"/>
      <c r="AH120" s="360"/>
      <c r="AI120" s="354"/>
      <c r="AJ120" s="5"/>
      <c r="AK120" s="5"/>
      <c r="AL120" s="5"/>
    </row>
    <row r="121" spans="1:38" customFormat="1" ht="15.75" thickBot="1" x14ac:dyDescent="0.3">
      <c r="A121" s="361" t="s">
        <v>10</v>
      </c>
      <c r="B121" s="361" t="s">
        <v>11</v>
      </c>
      <c r="C121" s="361" t="s">
        <v>18</v>
      </c>
      <c r="D121" s="362" t="s">
        <v>19</v>
      </c>
      <c r="E121" s="429" t="s">
        <v>30</v>
      </c>
      <c r="F121" s="429"/>
      <c r="G121" s="429"/>
      <c r="H121" s="429"/>
      <c r="I121" s="429"/>
      <c r="J121" s="429"/>
      <c r="K121" s="429"/>
      <c r="L121" s="429"/>
      <c r="M121" s="429"/>
      <c r="N121" s="429"/>
      <c r="O121" s="429"/>
      <c r="P121" s="429"/>
      <c r="Q121" s="429"/>
      <c r="R121" s="429"/>
      <c r="S121" s="429"/>
      <c r="T121" s="429"/>
      <c r="U121" s="429"/>
      <c r="V121" s="429"/>
      <c r="W121" s="429"/>
      <c r="X121" s="429"/>
      <c r="Y121" s="429"/>
      <c r="Z121" s="429"/>
      <c r="AA121" s="429"/>
      <c r="AB121" s="429"/>
      <c r="AC121" s="429"/>
      <c r="AD121" s="429"/>
      <c r="AE121" s="429"/>
      <c r="AF121" s="429"/>
      <c r="AG121" s="429"/>
      <c r="AH121" s="429"/>
      <c r="AI121" s="429"/>
      <c r="AJ121" s="5"/>
      <c r="AK121" s="5"/>
      <c r="AL121" s="5"/>
    </row>
    <row r="122" spans="1:38" customFormat="1" ht="15.75" thickBot="1" x14ac:dyDescent="0.3">
      <c r="A122" s="363" t="s">
        <v>14</v>
      </c>
      <c r="B122" s="363"/>
      <c r="C122" s="363" t="s">
        <v>48</v>
      </c>
      <c r="D122" s="364" t="s">
        <v>21</v>
      </c>
      <c r="E122" s="429"/>
      <c r="F122" s="429"/>
      <c r="G122" s="429"/>
      <c r="H122" s="429"/>
      <c r="I122" s="429"/>
      <c r="J122" s="429"/>
      <c r="K122" s="429"/>
      <c r="L122" s="429"/>
      <c r="M122" s="429"/>
      <c r="N122" s="429"/>
      <c r="O122" s="429"/>
      <c r="P122" s="429"/>
      <c r="Q122" s="429"/>
      <c r="R122" s="429"/>
      <c r="S122" s="429"/>
      <c r="T122" s="429"/>
      <c r="U122" s="429"/>
      <c r="V122" s="429"/>
      <c r="W122" s="429"/>
      <c r="X122" s="429"/>
      <c r="Y122" s="429"/>
      <c r="Z122" s="429"/>
      <c r="AA122" s="429"/>
      <c r="AB122" s="429"/>
      <c r="AC122" s="429"/>
      <c r="AD122" s="429"/>
      <c r="AE122" s="429"/>
      <c r="AF122" s="429"/>
      <c r="AG122" s="429"/>
      <c r="AH122" s="429"/>
      <c r="AI122" s="429"/>
      <c r="AJ122" s="5"/>
      <c r="AK122" s="5"/>
      <c r="AL122" s="5"/>
    </row>
    <row r="123" spans="1:38" customFormat="1" ht="15.75" thickBot="1" x14ac:dyDescent="0.3">
      <c r="A123" s="365"/>
      <c r="B123" s="365"/>
      <c r="C123" s="366"/>
      <c r="D123" s="367"/>
      <c r="E123" s="368">
        <v>0</v>
      </c>
      <c r="F123" s="369">
        <v>0.21</v>
      </c>
      <c r="G123" s="370">
        <v>0</v>
      </c>
      <c r="H123" s="371" t="s">
        <v>13</v>
      </c>
      <c r="I123" s="372"/>
      <c r="J123" s="373" t="s">
        <v>32</v>
      </c>
      <c r="K123" s="370">
        <v>1</v>
      </c>
      <c r="L123" s="369">
        <v>0.21</v>
      </c>
      <c r="M123" s="370">
        <v>1</v>
      </c>
      <c r="N123" s="371" t="s">
        <v>13</v>
      </c>
      <c r="O123" s="374" t="s">
        <v>33</v>
      </c>
      <c r="P123" s="370">
        <v>2</v>
      </c>
      <c r="Q123" s="369">
        <v>0.21</v>
      </c>
      <c r="R123" s="370">
        <v>2</v>
      </c>
      <c r="S123" s="371" t="s">
        <v>13</v>
      </c>
      <c r="T123" s="371" t="s">
        <v>13</v>
      </c>
      <c r="U123" s="370">
        <v>3</v>
      </c>
      <c r="V123" s="369">
        <v>0.21</v>
      </c>
      <c r="W123" s="370">
        <v>3</v>
      </c>
      <c r="X123" s="371" t="s">
        <v>13</v>
      </c>
      <c r="Y123" s="371" t="s">
        <v>13</v>
      </c>
      <c r="Z123" s="370">
        <v>4</v>
      </c>
      <c r="AA123" s="369">
        <v>0.21</v>
      </c>
      <c r="AB123" s="370">
        <v>4</v>
      </c>
      <c r="AC123" s="371" t="s">
        <v>13</v>
      </c>
      <c r="AD123" s="371" t="s">
        <v>13</v>
      </c>
      <c r="AE123" s="370">
        <v>5</v>
      </c>
      <c r="AF123" s="369">
        <v>0.21</v>
      </c>
      <c r="AG123" s="375">
        <v>5</v>
      </c>
      <c r="AH123" s="373" t="s">
        <v>13</v>
      </c>
      <c r="AI123" s="376"/>
      <c r="AJ123" s="5"/>
      <c r="AK123" s="5"/>
      <c r="AL123" s="5"/>
    </row>
    <row r="124" spans="1:38" customFormat="1" x14ac:dyDescent="0.25">
      <c r="A124" s="377">
        <v>1</v>
      </c>
      <c r="B124" s="378" t="s">
        <v>67</v>
      </c>
      <c r="C124" s="379" t="s">
        <v>51</v>
      </c>
      <c r="D124" s="379" t="s">
        <v>24</v>
      </c>
      <c r="E124" s="380">
        <v>2121.7686102335924</v>
      </c>
      <c r="F124" s="380">
        <v>445.57140814905438</v>
      </c>
      <c r="G124" s="275">
        <f>J124*2230</f>
        <v>2752.489</v>
      </c>
      <c r="H124" s="276">
        <v>1.4632886967128225</v>
      </c>
      <c r="I124" s="275">
        <v>2567</v>
      </c>
      <c r="J124" s="277">
        <v>1.2343</v>
      </c>
      <c r="K124" s="275">
        <v>2280.901256001112</v>
      </c>
      <c r="L124" s="275">
        <v>478.98926376023348</v>
      </c>
      <c r="M124" s="275">
        <v>2959</v>
      </c>
      <c r="N124" s="276">
        <v>1.5730353489662841</v>
      </c>
      <c r="O124" s="277">
        <v>1.3269</v>
      </c>
      <c r="P124" s="275">
        <v>2394.9463188011678</v>
      </c>
      <c r="Q124" s="275">
        <v>502.93872694824523</v>
      </c>
      <c r="R124" s="275">
        <v>3107</v>
      </c>
      <c r="S124" s="276">
        <v>1.6516871164145985</v>
      </c>
      <c r="T124" s="277">
        <v>1.3932</v>
      </c>
      <c r="U124" s="275">
        <v>2514.6936347412261</v>
      </c>
      <c r="V124" s="275">
        <v>528.08566329565747</v>
      </c>
      <c r="W124" s="275">
        <v>3262</v>
      </c>
      <c r="X124" s="277">
        <v>1.4629000000000001</v>
      </c>
      <c r="Y124" s="276">
        <v>1.7342714722353283</v>
      </c>
      <c r="Z124" s="275">
        <v>2577.5609756097565</v>
      </c>
      <c r="AA124" s="275">
        <v>541.28780487804886</v>
      </c>
      <c r="AB124" s="275">
        <v>3344</v>
      </c>
      <c r="AC124" s="277">
        <v>1.4994000000000001</v>
      </c>
      <c r="AD124" s="276">
        <v>1.7776282590412114</v>
      </c>
      <c r="AE124" s="221">
        <v>2642</v>
      </c>
      <c r="AF124" s="275">
        <v>554.81999999999994</v>
      </c>
      <c r="AG124" s="275">
        <v>3427</v>
      </c>
      <c r="AH124" s="277">
        <v>1.5368999999999999</v>
      </c>
      <c r="AI124" s="282">
        <v>8.0891194331983798E-4</v>
      </c>
      <c r="AJ124" s="5"/>
      <c r="AK124" s="5"/>
      <c r="AL124" s="5"/>
    </row>
    <row r="125" spans="1:38" customFormat="1" x14ac:dyDescent="0.25">
      <c r="A125" s="381">
        <v>2</v>
      </c>
      <c r="B125" s="221" t="s">
        <v>57</v>
      </c>
      <c r="C125" s="205" t="s">
        <v>51</v>
      </c>
      <c r="D125" s="205" t="s">
        <v>43</v>
      </c>
      <c r="E125" s="275">
        <v>1892</v>
      </c>
      <c r="F125" s="382">
        <v>397.32</v>
      </c>
      <c r="G125" s="147">
        <v>2454.4151923076925</v>
      </c>
      <c r="H125" s="202">
        <v>1.3048275862068965</v>
      </c>
      <c r="I125" s="147"/>
      <c r="J125" s="143">
        <v>1.1006346153846154</v>
      </c>
      <c r="K125" s="134">
        <v>2034</v>
      </c>
      <c r="L125" s="133">
        <v>427.14</v>
      </c>
      <c r="M125" s="147">
        <v>2638.6260576923073</v>
      </c>
      <c r="N125" s="202">
        <v>1.4027586206896552</v>
      </c>
      <c r="O125" s="143">
        <v>1.1832403846153845</v>
      </c>
      <c r="P125" s="134">
        <v>2354.4715447154472</v>
      </c>
      <c r="Q125" s="133">
        <v>494.4390243902439</v>
      </c>
      <c r="R125" s="147">
        <v>2770.3461538461538</v>
      </c>
      <c r="S125" s="202">
        <v>1.6237734791141014</v>
      </c>
      <c r="T125" s="143">
        <v>1.2423076923076923</v>
      </c>
      <c r="U125" s="134">
        <v>2472.1951219512198</v>
      </c>
      <c r="V125" s="133">
        <v>519.16097560975618</v>
      </c>
      <c r="W125" s="147">
        <v>2908.6490384615381</v>
      </c>
      <c r="X125" s="143">
        <v>1.304326923076923</v>
      </c>
      <c r="Y125" s="202">
        <v>1.7049621530698067</v>
      </c>
      <c r="Z125" s="134">
        <v>2534</v>
      </c>
      <c r="AA125" s="133">
        <v>532.14</v>
      </c>
      <c r="AB125" s="147">
        <v>2981.5528846153848</v>
      </c>
      <c r="AC125" s="143">
        <v>1.3370192307692308</v>
      </c>
      <c r="AD125" s="202">
        <v>1.7475862068965518</v>
      </c>
      <c r="AE125" s="221">
        <v>2597</v>
      </c>
      <c r="AF125" s="133">
        <v>545.37</v>
      </c>
      <c r="AG125" s="147">
        <v>3055.5288461538462</v>
      </c>
      <c r="AH125" s="219">
        <v>1.3701923076923077</v>
      </c>
      <c r="AI125" s="282">
        <v>7.2115384615384619E-4</v>
      </c>
      <c r="AJ125" s="5"/>
      <c r="AK125" s="5"/>
      <c r="AL125" s="5"/>
    </row>
    <row r="126" spans="1:38" customFormat="1" ht="15.75" thickBot="1" x14ac:dyDescent="0.3">
      <c r="A126" s="383">
        <v>3</v>
      </c>
      <c r="B126" s="384" t="s">
        <v>76</v>
      </c>
      <c r="C126" s="385" t="s">
        <v>51</v>
      </c>
      <c r="D126" s="385" t="s">
        <v>43</v>
      </c>
      <c r="E126" s="157">
        <v>875.37009279130041</v>
      </c>
      <c r="F126" s="152">
        <v>183.82771948617307</v>
      </c>
      <c r="G126" s="152">
        <v>2100</v>
      </c>
      <c r="H126" s="386">
        <v>0.6037035122698623</v>
      </c>
      <c r="I126" s="157"/>
      <c r="J126" s="387">
        <v>0.94169999999999998</v>
      </c>
      <c r="K126" s="157">
        <v>941.02284975064788</v>
      </c>
      <c r="L126" s="157">
        <v>197.61479844763605</v>
      </c>
      <c r="M126" s="157">
        <v>2258</v>
      </c>
      <c r="N126" s="386">
        <v>0.648981275690102</v>
      </c>
      <c r="O126" s="387">
        <v>1.0125999999999999</v>
      </c>
      <c r="P126" s="157">
        <v>988.07399223818027</v>
      </c>
      <c r="Q126" s="157">
        <v>207.49553837001784</v>
      </c>
      <c r="R126" s="157">
        <v>2371</v>
      </c>
      <c r="S126" s="386">
        <v>0.68143033947460707</v>
      </c>
      <c r="T126" s="387">
        <v>1.0631999999999999</v>
      </c>
      <c r="U126" s="157">
        <v>1037.4776918500893</v>
      </c>
      <c r="V126" s="157">
        <v>217.87031528851875</v>
      </c>
      <c r="W126" s="157">
        <v>2490</v>
      </c>
      <c r="X126" s="387">
        <v>1.1165</v>
      </c>
      <c r="Y126" s="386">
        <v>0.71550185644833741</v>
      </c>
      <c r="Z126" s="157">
        <v>1063.4146341463415</v>
      </c>
      <c r="AA126" s="157">
        <v>223.3170731707317</v>
      </c>
      <c r="AB126" s="157">
        <v>2552</v>
      </c>
      <c r="AC126" s="387">
        <v>1.1444000000000001</v>
      </c>
      <c r="AD126" s="386">
        <v>0.7333894028595459</v>
      </c>
      <c r="AE126" s="226">
        <v>1090</v>
      </c>
      <c r="AF126" s="157">
        <v>228.9</v>
      </c>
      <c r="AG126" s="388">
        <v>2616</v>
      </c>
      <c r="AH126" s="389">
        <v>1.1731</v>
      </c>
      <c r="AI126" s="390">
        <v>6.1742105263157894E-4</v>
      </c>
      <c r="AJ126" s="5"/>
      <c r="AK126" s="5"/>
      <c r="AL126" s="5"/>
    </row>
    <row r="127" spans="1:38" customFormat="1" x14ac:dyDescent="0.25">
      <c r="A127" s="391"/>
      <c r="B127" s="392"/>
      <c r="C127" s="115"/>
      <c r="D127" s="115"/>
      <c r="E127" s="16"/>
      <c r="F127" s="16"/>
      <c r="G127" s="16"/>
      <c r="H127" s="19"/>
      <c r="I127" s="16"/>
      <c r="J127" s="18"/>
      <c r="K127" s="16"/>
      <c r="L127" s="16"/>
      <c r="M127" s="16"/>
      <c r="N127" s="19"/>
      <c r="O127" s="18"/>
      <c r="P127" s="16"/>
      <c r="Q127" s="16"/>
      <c r="R127" s="16"/>
      <c r="S127" s="19"/>
      <c r="T127" s="18"/>
      <c r="U127" s="16"/>
      <c r="V127" s="16"/>
      <c r="W127" s="16"/>
      <c r="X127" s="18"/>
      <c r="Y127" s="19"/>
      <c r="Z127" s="16"/>
      <c r="AA127" s="16"/>
      <c r="AB127" s="16"/>
      <c r="AC127" s="18"/>
      <c r="AD127" s="19"/>
      <c r="AE127" s="5"/>
      <c r="AF127" s="16"/>
      <c r="AG127" s="16"/>
      <c r="AH127" s="18"/>
      <c r="AI127" s="393"/>
      <c r="AJ127" s="5"/>
      <c r="AK127" s="5"/>
      <c r="AL127" s="5"/>
    </row>
    <row r="128" spans="1:38" ht="17.25" x14ac:dyDescent="0.3">
      <c r="B128" s="394" t="s">
        <v>77</v>
      </c>
      <c r="D128" s="395" t="s">
        <v>26</v>
      </c>
      <c r="E128" s="395"/>
      <c r="F128" s="395"/>
      <c r="G128" s="395"/>
      <c r="H128" s="396"/>
      <c r="I128" s="397"/>
      <c r="J128" s="398"/>
      <c r="K128" s="396"/>
      <c r="L128" s="396"/>
      <c r="M128" s="396"/>
      <c r="X128" s="399" t="s">
        <v>78</v>
      </c>
      <c r="Y128" s="400"/>
      <c r="Z128" s="400"/>
      <c r="AA128" s="400"/>
      <c r="AB128" s="400"/>
      <c r="AC128" s="400"/>
      <c r="AD128" s="400"/>
      <c r="AE128" s="400"/>
      <c r="AF128" s="400"/>
      <c r="AG128" s="400"/>
    </row>
    <row r="129" spans="1:38" ht="17.25" x14ac:dyDescent="0.3">
      <c r="B129" s="395" t="s">
        <v>79</v>
      </c>
      <c r="D129" s="395" t="s">
        <v>80</v>
      </c>
      <c r="E129" s="395"/>
      <c r="F129" s="395"/>
      <c r="G129" s="395"/>
      <c r="H129" s="395"/>
      <c r="I129" s="401"/>
      <c r="J129" s="402"/>
      <c r="K129" s="396"/>
      <c r="L129" s="396"/>
      <c r="M129" s="396"/>
      <c r="X129" s="399" t="s">
        <v>81</v>
      </c>
      <c r="Y129" s="400"/>
      <c r="Z129" s="400"/>
      <c r="AA129" s="400"/>
      <c r="AB129" s="400"/>
      <c r="AC129" s="400"/>
      <c r="AD129" s="400"/>
      <c r="AE129" s="400"/>
      <c r="AF129" s="400"/>
      <c r="AG129" s="400"/>
    </row>
    <row r="130" spans="1:38" customFormat="1" ht="17.25" x14ac:dyDescent="0.3">
      <c r="A130" s="5"/>
      <c r="B130" s="5"/>
      <c r="C130" s="396"/>
      <c r="D130" s="5"/>
      <c r="E130" s="5"/>
      <c r="F130" s="5"/>
      <c r="G130" s="5"/>
      <c r="H130" s="5"/>
      <c r="I130" s="16"/>
      <c r="J130" s="17"/>
      <c r="K130" s="5"/>
      <c r="L130" s="5"/>
      <c r="M130" s="5"/>
      <c r="N130" s="396"/>
      <c r="O130" s="403"/>
      <c r="P130" s="396"/>
      <c r="Q130" s="396"/>
      <c r="R130" s="396"/>
      <c r="S130" s="396"/>
      <c r="T130" s="396"/>
      <c r="U130" s="396"/>
      <c r="V130" s="396"/>
      <c r="W130" s="396"/>
      <c r="X130" s="19"/>
      <c r="Y130" s="5"/>
      <c r="Z130" s="5"/>
      <c r="AA130" s="5"/>
      <c r="AB130" s="5"/>
      <c r="AC130" s="5"/>
      <c r="AD130" s="5"/>
      <c r="AE130" s="5"/>
      <c r="AF130" s="5"/>
      <c r="AG130" s="5"/>
      <c r="AH130" s="404"/>
      <c r="AI130" s="18"/>
      <c r="AJ130" s="5"/>
      <c r="AK130" s="5"/>
      <c r="AL130" s="5"/>
    </row>
    <row r="131" spans="1:38" customFormat="1" ht="17.25" x14ac:dyDescent="0.3">
      <c r="A131" s="5"/>
      <c r="B131" s="395" t="s">
        <v>82</v>
      </c>
      <c r="C131" s="396"/>
      <c r="D131" s="5"/>
      <c r="E131" s="5"/>
      <c r="F131" s="5"/>
      <c r="G131" s="5"/>
      <c r="H131" s="5"/>
      <c r="I131" s="16"/>
      <c r="J131" s="17"/>
      <c r="K131" s="5"/>
      <c r="L131" s="5"/>
      <c r="M131" s="5"/>
      <c r="N131" s="396"/>
      <c r="O131" s="403"/>
      <c r="P131" s="396"/>
      <c r="Q131" s="396"/>
      <c r="R131" s="396"/>
      <c r="S131" s="396"/>
      <c r="T131" s="396"/>
      <c r="U131" s="396"/>
      <c r="V131" s="396"/>
      <c r="W131" s="396"/>
      <c r="X131" s="405" t="s">
        <v>83</v>
      </c>
      <c r="Y131" s="395"/>
      <c r="Z131" s="395"/>
      <c r="AA131" s="395"/>
      <c r="AB131" s="395"/>
      <c r="AC131" s="395"/>
      <c r="AD131" s="5"/>
      <c r="AE131" s="5"/>
      <c r="AF131" s="5"/>
      <c r="AG131" s="5"/>
      <c r="AH131" s="404"/>
      <c r="AI131" s="18"/>
      <c r="AJ131" s="5"/>
      <c r="AK131" s="5"/>
      <c r="AL131" s="5"/>
    </row>
    <row r="132" spans="1:38" customFormat="1" ht="17.25" x14ac:dyDescent="0.3">
      <c r="A132" s="5"/>
      <c r="B132" s="396"/>
      <c r="C132" s="396"/>
      <c r="D132" s="396"/>
      <c r="E132" s="396"/>
      <c r="F132" s="396"/>
      <c r="G132" s="396"/>
      <c r="H132" s="396"/>
      <c r="I132" s="397"/>
      <c r="J132" s="398"/>
      <c r="K132" s="396"/>
      <c r="L132" s="396"/>
      <c r="M132" s="396"/>
      <c r="N132" s="396"/>
      <c r="O132" s="403"/>
      <c r="P132" s="396"/>
      <c r="Q132" s="396"/>
      <c r="R132" s="396"/>
      <c r="S132" s="396"/>
      <c r="T132" s="396"/>
      <c r="U132" s="396"/>
      <c r="V132" s="396"/>
      <c r="W132" s="396"/>
      <c r="X132" s="406"/>
      <c r="Y132" s="396"/>
      <c r="Z132" s="396"/>
      <c r="AA132" s="396"/>
      <c r="AB132" s="396"/>
      <c r="AC132" s="396"/>
      <c r="AD132" s="396"/>
      <c r="AE132" s="396"/>
      <c r="AF132" s="396"/>
      <c r="AG132" s="396"/>
      <c r="AH132" s="17"/>
      <c r="AI132" s="18"/>
      <c r="AJ132" s="5"/>
      <c r="AK132" s="5"/>
      <c r="AL132" s="5"/>
    </row>
    <row r="133" spans="1:38" customFormat="1" ht="17.25" x14ac:dyDescent="0.3">
      <c r="A133" s="5"/>
      <c r="B133" s="396"/>
      <c r="C133" s="396"/>
      <c r="D133" s="396"/>
      <c r="E133" s="396"/>
      <c r="F133" s="396"/>
      <c r="G133" s="396"/>
      <c r="H133" s="396"/>
      <c r="I133" s="397"/>
      <c r="J133" s="398"/>
      <c r="K133" s="396"/>
      <c r="L133" s="396"/>
      <c r="M133" s="396"/>
      <c r="N133" s="396"/>
      <c r="O133" s="403"/>
      <c r="P133" s="396"/>
      <c r="Q133" s="396"/>
      <c r="R133" s="396"/>
      <c r="S133" s="396"/>
      <c r="T133" s="396"/>
      <c r="U133" s="396"/>
      <c r="V133" s="396"/>
      <c r="W133" s="396"/>
      <c r="X133" s="406"/>
      <c r="Y133" s="396"/>
      <c r="Z133" s="396"/>
      <c r="AA133" s="396"/>
      <c r="AB133" s="396"/>
      <c r="AC133" s="396"/>
      <c r="AD133" s="396"/>
      <c r="AE133" s="396"/>
      <c r="AF133" s="396"/>
      <c r="AG133" s="396"/>
      <c r="AH133" s="17"/>
      <c r="AI133" s="18"/>
      <c r="AJ133" s="5"/>
      <c r="AK133" s="5"/>
      <c r="AL133" s="5"/>
    </row>
    <row r="134" spans="1:38" customFormat="1" ht="17.25" x14ac:dyDescent="0.3">
      <c r="A134" s="5"/>
      <c r="B134" s="396"/>
      <c r="C134" s="396"/>
      <c r="D134" s="396"/>
      <c r="E134" s="396"/>
      <c r="F134" s="396"/>
      <c r="G134" s="396"/>
      <c r="H134" s="396"/>
      <c r="I134" s="397"/>
      <c r="J134" s="398"/>
      <c r="K134" s="396"/>
      <c r="L134" s="396"/>
      <c r="M134" s="396"/>
      <c r="N134" s="396"/>
      <c r="O134" s="403"/>
      <c r="P134" s="396"/>
      <c r="Q134" s="396"/>
      <c r="R134" s="396"/>
      <c r="S134" s="396"/>
      <c r="T134" s="396"/>
      <c r="U134" s="396"/>
      <c r="V134" s="396"/>
      <c r="W134" s="396"/>
      <c r="X134" s="406"/>
      <c r="Y134" s="396"/>
      <c r="Z134" s="396"/>
      <c r="AA134" s="396"/>
      <c r="AB134" s="396"/>
      <c r="AC134" s="396"/>
      <c r="AD134" s="396"/>
      <c r="AE134" s="396"/>
      <c r="AF134" s="396"/>
      <c r="AG134" s="396"/>
      <c r="AH134" s="17"/>
      <c r="AI134" s="18"/>
      <c r="AJ134" s="5"/>
      <c r="AK134" s="5"/>
      <c r="AL134" s="5"/>
    </row>
    <row r="135" spans="1:38" customFormat="1" ht="17.25" x14ac:dyDescent="0.3">
      <c r="A135" s="5"/>
      <c r="B135" s="430"/>
      <c r="C135" s="430"/>
      <c r="D135" s="430"/>
      <c r="E135" s="395"/>
      <c r="F135" s="395"/>
      <c r="G135" s="395"/>
      <c r="H135" s="395"/>
      <c r="I135" s="401"/>
      <c r="J135" s="402"/>
      <c r="K135" s="395"/>
      <c r="L135" s="395"/>
      <c r="M135" s="395"/>
      <c r="N135" s="395"/>
      <c r="O135" s="407"/>
      <c r="P135" s="395"/>
      <c r="Q135" s="395"/>
      <c r="R135" s="395"/>
      <c r="S135" s="395"/>
      <c r="T135" s="395"/>
      <c r="U135" s="395"/>
      <c r="V135" s="395"/>
      <c r="W135" s="395"/>
      <c r="X135" s="406"/>
      <c r="Y135" s="396"/>
      <c r="Z135" s="396"/>
      <c r="AA135" s="396"/>
      <c r="AB135" s="396"/>
      <c r="AC135" s="396"/>
      <c r="AD135" s="396"/>
      <c r="AE135" s="396"/>
      <c r="AF135" s="396"/>
      <c r="AG135" s="396"/>
      <c r="AH135" s="17"/>
      <c r="AI135" s="18"/>
      <c r="AJ135" s="5"/>
      <c r="AK135" s="5"/>
      <c r="AL135" s="5"/>
    </row>
    <row r="136" spans="1:38" customFormat="1" ht="17.25" x14ac:dyDescent="0.3">
      <c r="A136" s="5"/>
      <c r="B136" s="5"/>
      <c r="C136" s="395"/>
      <c r="D136" s="395"/>
      <c r="E136" s="395"/>
      <c r="F136" s="395"/>
      <c r="G136" s="395"/>
      <c r="H136" s="395"/>
      <c r="I136" s="401"/>
      <c r="J136" s="402"/>
      <c r="K136" s="395"/>
      <c r="L136" s="395"/>
      <c r="M136" s="395"/>
      <c r="N136" s="395"/>
      <c r="O136" s="407"/>
      <c r="P136" s="395"/>
      <c r="Q136" s="395"/>
      <c r="R136" s="395"/>
      <c r="S136" s="395"/>
      <c r="T136" s="395"/>
      <c r="U136" s="395"/>
      <c r="V136" s="395"/>
      <c r="W136" s="395"/>
      <c r="X136" s="19"/>
      <c r="Y136" s="5"/>
      <c r="Z136" s="5"/>
      <c r="AA136" s="5"/>
      <c r="AB136" s="5"/>
      <c r="AC136" s="5"/>
      <c r="AD136" s="395"/>
      <c r="AE136" s="395"/>
      <c r="AF136" s="395"/>
      <c r="AG136" s="395"/>
      <c r="AH136" s="17"/>
      <c r="AI136" s="18"/>
      <c r="AJ136" s="5"/>
      <c r="AK136" s="5"/>
      <c r="AL136" s="5"/>
    </row>
    <row r="137" spans="1:38" customFormat="1" ht="17.25" x14ac:dyDescent="0.3">
      <c r="A137" s="5"/>
      <c r="B137" s="396"/>
      <c r="C137" s="396"/>
      <c r="D137" s="396"/>
      <c r="E137" s="396"/>
      <c r="F137" s="396"/>
      <c r="G137" s="396"/>
      <c r="H137" s="396"/>
      <c r="I137" s="397"/>
      <c r="J137" s="398"/>
      <c r="K137" s="396"/>
      <c r="L137" s="396"/>
      <c r="M137" s="396"/>
      <c r="N137" s="396"/>
      <c r="O137" s="403"/>
      <c r="P137" s="396"/>
      <c r="Q137" s="396"/>
      <c r="R137" s="396"/>
      <c r="S137" s="396"/>
      <c r="T137" s="396"/>
      <c r="U137" s="396"/>
      <c r="V137" s="396"/>
      <c r="W137" s="396"/>
      <c r="X137" s="406"/>
      <c r="Y137" s="396"/>
      <c r="Z137" s="396"/>
      <c r="AA137" s="396"/>
      <c r="AB137" s="396"/>
      <c r="AC137" s="396"/>
      <c r="AD137" s="396"/>
      <c r="AE137" s="396"/>
      <c r="AF137" s="396"/>
      <c r="AG137" s="396"/>
      <c r="AH137" s="17"/>
      <c r="AI137" s="18"/>
      <c r="AJ137" s="5"/>
      <c r="AK137" s="5"/>
      <c r="AL137" s="5"/>
    </row>
    <row r="138" spans="1:38" ht="17.25" x14ac:dyDescent="0.3">
      <c r="B138" s="229"/>
      <c r="C138" s="229"/>
      <c r="D138" s="229"/>
      <c r="E138" s="229"/>
      <c r="F138" s="229"/>
      <c r="G138" s="229"/>
      <c r="H138" s="229"/>
      <c r="I138" s="408"/>
      <c r="J138" s="404"/>
      <c r="K138" s="229"/>
      <c r="L138" s="229"/>
      <c r="M138" s="229"/>
      <c r="N138" s="229"/>
      <c r="O138" s="409"/>
      <c r="P138" s="229"/>
      <c r="Q138" s="229"/>
      <c r="R138" s="229"/>
      <c r="S138" s="229"/>
      <c r="T138" s="229"/>
      <c r="U138" s="229"/>
      <c r="V138" s="229"/>
      <c r="W138" s="229"/>
      <c r="X138" s="410"/>
      <c r="Y138" s="229"/>
      <c r="Z138" s="229"/>
      <c r="AA138" s="229"/>
      <c r="AB138" s="229"/>
      <c r="AC138" s="229"/>
      <c r="AD138" s="229"/>
      <c r="AE138" s="229"/>
      <c r="AF138" s="229"/>
      <c r="AG138" s="229"/>
    </row>
  </sheetData>
  <mergeCells count="27">
    <mergeCell ref="E105:AI106"/>
    <mergeCell ref="E121:AI122"/>
    <mergeCell ref="B135:D135"/>
    <mergeCell ref="A62:A63"/>
    <mergeCell ref="B62:B63"/>
    <mergeCell ref="A73:AH77"/>
    <mergeCell ref="E87:AI88"/>
    <mergeCell ref="A91:A92"/>
    <mergeCell ref="B91:B92"/>
    <mergeCell ref="E47:AI48"/>
    <mergeCell ref="A50:A53"/>
    <mergeCell ref="B50:B53"/>
    <mergeCell ref="A54:A57"/>
    <mergeCell ref="B54:B57"/>
    <mergeCell ref="E59:AI60"/>
    <mergeCell ref="A33:A36"/>
    <mergeCell ref="B33:B36"/>
    <mergeCell ref="A37:A40"/>
    <mergeCell ref="B37:B40"/>
    <mergeCell ref="A41:A44"/>
    <mergeCell ref="B41:B44"/>
    <mergeCell ref="A4:C4"/>
    <mergeCell ref="B6:AI7"/>
    <mergeCell ref="C13:AE14"/>
    <mergeCell ref="E27:AI28"/>
    <mergeCell ref="A30:A32"/>
    <mergeCell ref="B30:B32"/>
  </mergeCells>
  <pageMargins left="0.31496062992126012" right="0.11811023622047202" top="0.74803149606299213" bottom="0.55118110236220508" header="0.31496062992126012" footer="0.31496062992126012"/>
  <pageSetup paperSize="0" fitToWidth="0" fitToHeight="0" orientation="landscape" horizontalDpi="0" verticalDpi="0" copies="0"/>
  <headerFooter>
    <oddFooter>&amp;CPagina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21"/>
  <sheetViews>
    <sheetView workbookViewId="0"/>
  </sheetViews>
  <sheetFormatPr defaultRowHeight="15" x14ac:dyDescent="0.25"/>
  <cols>
    <col min="1" max="1" width="6.140625" customWidth="1"/>
    <col min="2" max="2" width="32.7109375" customWidth="1"/>
    <col min="3" max="3" width="18.42578125" customWidth="1"/>
    <col min="4" max="10" width="9.140625" customWidth="1"/>
    <col min="11" max="11" width="11.85546875" customWidth="1"/>
    <col min="12" max="12" width="9.140625" customWidth="1"/>
  </cols>
  <sheetData>
    <row r="2" spans="1:11" x14ac:dyDescent="0.25">
      <c r="A2" s="6" t="s">
        <v>0</v>
      </c>
      <c r="B2" s="6"/>
      <c r="I2" s="6" t="s">
        <v>84</v>
      </c>
      <c r="J2" s="6"/>
    </row>
    <row r="3" spans="1:11" x14ac:dyDescent="0.25">
      <c r="A3" s="6" t="s">
        <v>2</v>
      </c>
      <c r="B3" s="6"/>
      <c r="I3" s="6" t="s">
        <v>85</v>
      </c>
      <c r="J3" s="6"/>
    </row>
    <row r="6" spans="1:11" x14ac:dyDescent="0.25">
      <c r="B6" s="412" t="s">
        <v>86</v>
      </c>
      <c r="C6" s="412"/>
      <c r="D6" s="412"/>
      <c r="E6" s="412"/>
      <c r="F6" s="412"/>
      <c r="G6" s="412"/>
      <c r="H6" s="412"/>
      <c r="I6" s="412"/>
      <c r="J6" s="412"/>
      <c r="K6" s="412"/>
    </row>
    <row r="7" spans="1:11" ht="38.25" customHeight="1" x14ac:dyDescent="0.25">
      <c r="B7" s="412"/>
      <c r="C7" s="412"/>
      <c r="D7" s="412"/>
      <c r="E7" s="412"/>
      <c r="F7" s="412"/>
      <c r="G7" s="412"/>
      <c r="H7" s="412"/>
      <c r="I7" s="412"/>
      <c r="J7" s="412"/>
      <c r="K7" s="412"/>
    </row>
    <row r="8" spans="1:11" ht="14.25" customHeight="1" x14ac:dyDescent="0.25">
      <c r="B8" s="10"/>
      <c r="C8" s="10"/>
      <c r="D8" s="10"/>
      <c r="E8" s="10"/>
      <c r="F8" s="10"/>
      <c r="G8" s="10"/>
      <c r="H8" s="10"/>
      <c r="I8" s="10"/>
      <c r="J8" s="10"/>
      <c r="K8" s="10"/>
    </row>
    <row r="9" spans="1:11" ht="14.25" customHeight="1" x14ac:dyDescent="0.25">
      <c r="B9" s="6" t="s">
        <v>87</v>
      </c>
      <c r="G9" s="10"/>
      <c r="H9" s="10"/>
      <c r="I9" s="10"/>
      <c r="J9" s="10"/>
      <c r="K9" s="10"/>
    </row>
    <row r="10" spans="1:11" ht="15.75" thickBot="1" x14ac:dyDescent="0.3">
      <c r="A10" s="6" t="s">
        <v>88</v>
      </c>
      <c r="B10" s="6"/>
      <c r="C10" s="6"/>
      <c r="J10" s="31" t="s">
        <v>9</v>
      </c>
    </row>
    <row r="11" spans="1:11" x14ac:dyDescent="0.25">
      <c r="A11" s="431" t="s">
        <v>10</v>
      </c>
      <c r="B11" s="431" t="s">
        <v>11</v>
      </c>
      <c r="C11" s="431" t="s">
        <v>18</v>
      </c>
      <c r="D11" s="431" t="s">
        <v>19</v>
      </c>
      <c r="E11" s="432"/>
      <c r="F11" s="433"/>
      <c r="G11" s="433" t="s">
        <v>89</v>
      </c>
      <c r="H11" s="433"/>
      <c r="I11" s="433"/>
      <c r="J11" s="434"/>
      <c r="K11" s="435" t="s">
        <v>90</v>
      </c>
    </row>
    <row r="12" spans="1:11" x14ac:dyDescent="0.25">
      <c r="A12" s="436" t="s">
        <v>14</v>
      </c>
      <c r="B12" s="436"/>
      <c r="C12" s="436"/>
      <c r="D12" s="436" t="s">
        <v>21</v>
      </c>
      <c r="E12" s="437"/>
      <c r="F12" s="7"/>
      <c r="G12" s="7"/>
      <c r="H12" s="7"/>
      <c r="I12" s="7"/>
      <c r="J12" s="438"/>
      <c r="K12" s="439"/>
    </row>
    <row r="13" spans="1:11" x14ac:dyDescent="0.25">
      <c r="A13" s="253">
        <v>1</v>
      </c>
      <c r="B13" s="37" t="s">
        <v>22</v>
      </c>
      <c r="C13" s="253" t="s">
        <v>23</v>
      </c>
      <c r="D13" s="253" t="s">
        <v>24</v>
      </c>
      <c r="E13" s="440"/>
      <c r="F13" s="441"/>
      <c r="G13" s="442">
        <v>7975</v>
      </c>
      <c r="H13" s="443"/>
      <c r="I13" s="443"/>
      <c r="J13" s="443"/>
      <c r="K13" s="444">
        <f>G13/1450</f>
        <v>5.5</v>
      </c>
    </row>
    <row r="14" spans="1:11" x14ac:dyDescent="0.25">
      <c r="A14" s="253">
        <v>2</v>
      </c>
      <c r="B14" s="37" t="s">
        <v>25</v>
      </c>
      <c r="C14" s="253" t="s">
        <v>23</v>
      </c>
      <c r="D14" s="254" t="s">
        <v>24</v>
      </c>
      <c r="E14" s="445"/>
      <c r="F14" s="446"/>
      <c r="G14" s="447">
        <v>7500</v>
      </c>
      <c r="H14" s="255"/>
      <c r="I14" s="446"/>
      <c r="J14" s="446"/>
      <c r="K14" s="448">
        <f>G14/1450</f>
        <v>5.1724137931034484</v>
      </c>
    </row>
    <row r="15" spans="1:11" x14ac:dyDescent="0.25">
      <c r="A15" s="253">
        <v>3</v>
      </c>
      <c r="B15" s="37" t="s">
        <v>26</v>
      </c>
      <c r="C15" s="253" t="s">
        <v>23</v>
      </c>
      <c r="D15" s="254" t="s">
        <v>24</v>
      </c>
      <c r="E15" s="445"/>
      <c r="F15" s="446"/>
      <c r="G15" s="447">
        <v>7200</v>
      </c>
      <c r="H15" s="255"/>
      <c r="I15" s="446"/>
      <c r="J15" s="446"/>
      <c r="K15" s="448">
        <f>G15/1450</f>
        <v>4.9655172413793105</v>
      </c>
    </row>
    <row r="16" spans="1:11" x14ac:dyDescent="0.25">
      <c r="A16" s="253">
        <v>4</v>
      </c>
      <c r="B16" s="37" t="s">
        <v>91</v>
      </c>
      <c r="C16" s="253" t="s">
        <v>23</v>
      </c>
      <c r="D16" s="254" t="s">
        <v>24</v>
      </c>
      <c r="E16" s="445"/>
      <c r="F16" s="446"/>
      <c r="G16" s="447">
        <v>7055</v>
      </c>
      <c r="H16" s="255"/>
      <c r="I16" s="446"/>
      <c r="J16" s="446"/>
      <c r="K16" s="448">
        <f>G16/1450</f>
        <v>4.86551724137931</v>
      </c>
    </row>
    <row r="17" spans="1:11" x14ac:dyDescent="0.25">
      <c r="A17" s="253">
        <v>5</v>
      </c>
      <c r="B17" s="37" t="s">
        <v>28</v>
      </c>
      <c r="C17" s="253" t="s">
        <v>23</v>
      </c>
      <c r="D17" s="254" t="s">
        <v>24</v>
      </c>
      <c r="E17" s="445"/>
      <c r="F17" s="446"/>
      <c r="G17" s="447">
        <v>6400</v>
      </c>
      <c r="H17" s="255"/>
      <c r="I17" s="446"/>
      <c r="J17" s="446"/>
      <c r="K17" s="448">
        <f>G17/1450</f>
        <v>4.4137931034482758</v>
      </c>
    </row>
    <row r="18" spans="1:11" x14ac:dyDescent="0.25">
      <c r="K18" s="3"/>
    </row>
    <row r="19" spans="1:11" ht="15.75" thickBot="1" x14ac:dyDescent="0.3">
      <c r="A19" s="6" t="s">
        <v>92</v>
      </c>
      <c r="B19" s="6"/>
      <c r="J19" s="31" t="s">
        <v>9</v>
      </c>
      <c r="K19" s="3"/>
    </row>
    <row r="20" spans="1:11" ht="15" customHeight="1" thickBot="1" x14ac:dyDescent="0.3">
      <c r="A20" s="432" t="s">
        <v>10</v>
      </c>
      <c r="B20" s="431" t="s">
        <v>11</v>
      </c>
      <c r="C20" s="434" t="s">
        <v>18</v>
      </c>
      <c r="D20" s="431" t="s">
        <v>19</v>
      </c>
      <c r="E20" s="477" t="s">
        <v>93</v>
      </c>
      <c r="F20" s="477"/>
      <c r="G20" s="477"/>
      <c r="H20" s="477"/>
      <c r="I20" s="477"/>
      <c r="J20" s="477"/>
      <c r="K20" s="435" t="s">
        <v>90</v>
      </c>
    </row>
    <row r="21" spans="1:11" ht="15.75" thickBot="1" x14ac:dyDescent="0.3">
      <c r="A21" s="437" t="s">
        <v>14</v>
      </c>
      <c r="B21" s="436"/>
      <c r="C21" s="438" t="s">
        <v>31</v>
      </c>
      <c r="D21" s="436" t="s">
        <v>21</v>
      </c>
      <c r="E21" s="477"/>
      <c r="F21" s="477"/>
      <c r="G21" s="477"/>
      <c r="H21" s="477"/>
      <c r="I21" s="477"/>
      <c r="J21" s="477"/>
      <c r="K21" s="439" t="s">
        <v>94</v>
      </c>
    </row>
    <row r="22" spans="1:11" x14ac:dyDescent="0.25">
      <c r="A22" s="449"/>
      <c r="B22" s="450"/>
      <c r="C22" s="451"/>
      <c r="D22" s="452"/>
      <c r="E22" s="431">
        <v>0</v>
      </c>
      <c r="F22" s="431">
        <v>1</v>
      </c>
      <c r="G22" s="431">
        <v>2</v>
      </c>
      <c r="H22" s="431">
        <v>3</v>
      </c>
      <c r="I22" s="431">
        <v>4</v>
      </c>
      <c r="J22" s="453">
        <v>5</v>
      </c>
      <c r="K22" s="454"/>
    </row>
    <row r="23" spans="1:11" x14ac:dyDescent="0.25">
      <c r="A23" s="478">
        <v>1</v>
      </c>
      <c r="B23" s="479" t="s">
        <v>34</v>
      </c>
      <c r="C23" s="253" t="s">
        <v>35</v>
      </c>
      <c r="D23" s="253" t="s">
        <v>24</v>
      </c>
      <c r="E23" s="456">
        <f t="shared" ref="E23:E31" si="0">F23/1.075</f>
        <v>4277.2670772536385</v>
      </c>
      <c r="F23" s="457">
        <f t="shared" ref="F23:G31" si="1">G23/1.05</f>
        <v>4598.0621080476612</v>
      </c>
      <c r="G23" s="457">
        <f t="shared" si="1"/>
        <v>4827.9652134500448</v>
      </c>
      <c r="H23" s="457">
        <f t="shared" ref="H23:I31" si="2">I23/1.025</f>
        <v>5069.3634741225469</v>
      </c>
      <c r="I23" s="457">
        <f t="shared" si="2"/>
        <v>5196.0975609756106</v>
      </c>
      <c r="J23" s="458">
        <v>5326</v>
      </c>
      <c r="K23" s="459">
        <f t="shared" ref="K23:K31" si="3">J23/1450</f>
        <v>3.673103448275862</v>
      </c>
    </row>
    <row r="24" spans="1:11" x14ac:dyDescent="0.25">
      <c r="A24" s="478"/>
      <c r="B24" s="479"/>
      <c r="C24" s="253" t="s">
        <v>36</v>
      </c>
      <c r="D24" s="253" t="s">
        <v>24</v>
      </c>
      <c r="E24" s="302">
        <f t="shared" si="0"/>
        <v>3348.0898319696621</v>
      </c>
      <c r="F24" s="301">
        <f t="shared" si="1"/>
        <v>3599.1965693673865</v>
      </c>
      <c r="G24" s="301">
        <f t="shared" si="1"/>
        <v>3779.1563978357558</v>
      </c>
      <c r="H24" s="301">
        <f t="shared" si="2"/>
        <v>3968.1142177275437</v>
      </c>
      <c r="I24" s="301">
        <f t="shared" si="2"/>
        <v>4067.3170731707319</v>
      </c>
      <c r="J24" s="460">
        <v>4169</v>
      </c>
      <c r="K24" s="459">
        <f t="shared" si="3"/>
        <v>2.8751724137931034</v>
      </c>
    </row>
    <row r="25" spans="1:11" x14ac:dyDescent="0.25">
      <c r="A25" s="478"/>
      <c r="B25" s="479"/>
      <c r="C25" s="253" t="s">
        <v>37</v>
      </c>
      <c r="D25" s="253" t="s">
        <v>24</v>
      </c>
      <c r="E25" s="302">
        <f t="shared" si="0"/>
        <v>2977.8644991469191</v>
      </c>
      <c r="F25" s="301">
        <f t="shared" si="1"/>
        <v>3201.2043365829381</v>
      </c>
      <c r="G25" s="301">
        <f t="shared" si="1"/>
        <v>3361.2645534120852</v>
      </c>
      <c r="H25" s="301">
        <f t="shared" si="2"/>
        <v>3529.3277810826894</v>
      </c>
      <c r="I25" s="301">
        <f t="shared" si="2"/>
        <v>3617.5609756097565</v>
      </c>
      <c r="J25" s="460">
        <v>3708</v>
      </c>
      <c r="K25" s="459">
        <f t="shared" si="3"/>
        <v>2.5572413793103448</v>
      </c>
    </row>
    <row r="26" spans="1:11" x14ac:dyDescent="0.25">
      <c r="A26" s="478">
        <v>2</v>
      </c>
      <c r="B26" s="479" t="s">
        <v>38</v>
      </c>
      <c r="C26" s="253" t="s">
        <v>35</v>
      </c>
      <c r="D26" s="253" t="s">
        <v>24</v>
      </c>
      <c r="E26" s="301">
        <f t="shared" si="0"/>
        <v>3887.7675405529226</v>
      </c>
      <c r="F26" s="301">
        <f t="shared" si="1"/>
        <v>4179.3501060943918</v>
      </c>
      <c r="G26" s="301">
        <f t="shared" si="1"/>
        <v>4388.3176113991112</v>
      </c>
      <c r="H26" s="301">
        <f t="shared" si="2"/>
        <v>4607.7334919690666</v>
      </c>
      <c r="I26" s="301">
        <f t="shared" si="2"/>
        <v>4722.9268292682927</v>
      </c>
      <c r="J26" s="460">
        <v>4841</v>
      </c>
      <c r="K26" s="459">
        <f t="shared" si="3"/>
        <v>3.3386206896551722</v>
      </c>
    </row>
    <row r="27" spans="1:11" x14ac:dyDescent="0.25">
      <c r="A27" s="478"/>
      <c r="B27" s="479"/>
      <c r="C27" s="253" t="s">
        <v>36</v>
      </c>
      <c r="D27" s="253" t="s">
        <v>24</v>
      </c>
      <c r="E27" s="301">
        <f t="shared" si="0"/>
        <v>3043.7180290633287</v>
      </c>
      <c r="F27" s="301">
        <f t="shared" si="1"/>
        <v>3271.9968812430784</v>
      </c>
      <c r="G27" s="301">
        <f t="shared" si="1"/>
        <v>3435.5967253052327</v>
      </c>
      <c r="H27" s="301">
        <f t="shared" si="2"/>
        <v>3607.3765615704942</v>
      </c>
      <c r="I27" s="301">
        <f t="shared" si="2"/>
        <v>3697.5609756097565</v>
      </c>
      <c r="J27" s="460">
        <v>3790</v>
      </c>
      <c r="K27" s="459">
        <f t="shared" si="3"/>
        <v>2.613793103448276</v>
      </c>
    </row>
    <row r="28" spans="1:11" x14ac:dyDescent="0.25">
      <c r="A28" s="478"/>
      <c r="B28" s="479"/>
      <c r="C28" s="253" t="s">
        <v>37</v>
      </c>
      <c r="D28" s="253" t="s">
        <v>24</v>
      </c>
      <c r="E28" s="301">
        <f t="shared" si="0"/>
        <v>2707.2225530270398</v>
      </c>
      <c r="F28" s="301">
        <f t="shared" si="1"/>
        <v>2910.2642445040678</v>
      </c>
      <c r="G28" s="301">
        <f t="shared" si="1"/>
        <v>3055.7774567292713</v>
      </c>
      <c r="H28" s="301">
        <f t="shared" si="2"/>
        <v>3208.566329565735</v>
      </c>
      <c r="I28" s="301">
        <f t="shared" si="2"/>
        <v>3288.7804878048782</v>
      </c>
      <c r="J28" s="460">
        <v>3371</v>
      </c>
      <c r="K28" s="459">
        <f t="shared" si="3"/>
        <v>2.3248275862068963</v>
      </c>
    </row>
    <row r="29" spans="1:11" x14ac:dyDescent="0.25">
      <c r="A29" s="478"/>
      <c r="B29" s="479"/>
      <c r="C29" s="253" t="s">
        <v>39</v>
      </c>
      <c r="D29" s="253" t="s">
        <v>24</v>
      </c>
      <c r="E29" s="301">
        <f t="shared" si="0"/>
        <v>1974.8028056640439</v>
      </c>
      <c r="F29" s="301">
        <f t="shared" si="1"/>
        <v>2122.9130160888471</v>
      </c>
      <c r="G29" s="301">
        <f t="shared" si="1"/>
        <v>2229.0586668932897</v>
      </c>
      <c r="H29" s="301">
        <f t="shared" si="2"/>
        <v>2340.5116002379541</v>
      </c>
      <c r="I29" s="301">
        <f t="shared" si="2"/>
        <v>2399.0243902439029</v>
      </c>
      <c r="J29" s="460">
        <v>2459</v>
      </c>
      <c r="K29" s="459">
        <f t="shared" si="3"/>
        <v>1.6958620689655173</v>
      </c>
    </row>
    <row r="30" spans="1:11" x14ac:dyDescent="0.25">
      <c r="A30" s="253">
        <v>3</v>
      </c>
      <c r="B30" s="37" t="s">
        <v>40</v>
      </c>
      <c r="C30" s="253" t="s">
        <v>35</v>
      </c>
      <c r="D30" s="253" t="s">
        <v>41</v>
      </c>
      <c r="E30" s="301">
        <f t="shared" si="0"/>
        <v>2727.2998487332625</v>
      </c>
      <c r="F30" s="301">
        <f t="shared" si="1"/>
        <v>2931.8473373882571</v>
      </c>
      <c r="G30" s="301">
        <f t="shared" si="1"/>
        <v>3078.4397042576702</v>
      </c>
      <c r="H30" s="301">
        <f t="shared" si="2"/>
        <v>3232.3616894705538</v>
      </c>
      <c r="I30" s="301">
        <f t="shared" si="2"/>
        <v>3313.1707317073174</v>
      </c>
      <c r="J30" s="460">
        <v>3396</v>
      </c>
      <c r="K30" s="459">
        <f t="shared" si="3"/>
        <v>2.3420689655172415</v>
      </c>
    </row>
    <row r="31" spans="1:11" ht="14.25" customHeight="1" x14ac:dyDescent="0.25">
      <c r="A31" s="274">
        <v>4</v>
      </c>
      <c r="B31" s="455" t="s">
        <v>42</v>
      </c>
      <c r="C31" s="253" t="s">
        <v>35</v>
      </c>
      <c r="D31" s="253" t="s">
        <v>24</v>
      </c>
      <c r="E31" s="301">
        <f t="shared" si="0"/>
        <v>2265.5220474901453</v>
      </c>
      <c r="F31" s="301">
        <f t="shared" si="1"/>
        <v>2435.4362010519062</v>
      </c>
      <c r="G31" s="301">
        <f t="shared" si="1"/>
        <v>2557.2080111045016</v>
      </c>
      <c r="H31" s="301">
        <f t="shared" si="2"/>
        <v>2685.0684116597267</v>
      </c>
      <c r="I31" s="301">
        <f t="shared" si="2"/>
        <v>2752.1951219512198</v>
      </c>
      <c r="J31" s="461">
        <v>2821</v>
      </c>
      <c r="K31" s="448">
        <f t="shared" si="3"/>
        <v>1.9455172413793103</v>
      </c>
    </row>
    <row r="32" spans="1:11" ht="15.75" hidden="1" customHeight="1" x14ac:dyDescent="0.25">
      <c r="K32" s="3"/>
    </row>
    <row r="33" spans="1:11" hidden="1" x14ac:dyDescent="0.25">
      <c r="K33" s="3"/>
    </row>
    <row r="34" spans="1:11" hidden="1" x14ac:dyDescent="0.25">
      <c r="K34" s="3"/>
    </row>
    <row r="35" spans="1:11" x14ac:dyDescent="0.25">
      <c r="K35" s="3"/>
    </row>
    <row r="36" spans="1:11" x14ac:dyDescent="0.25">
      <c r="K36" s="3"/>
    </row>
    <row r="37" spans="1:11" x14ac:dyDescent="0.25">
      <c r="K37" s="3"/>
    </row>
    <row r="38" spans="1:11" ht="15.75" thickBot="1" x14ac:dyDescent="0.3">
      <c r="A38" s="6" t="s">
        <v>95</v>
      </c>
      <c r="B38" s="6"/>
      <c r="J38" s="31" t="s">
        <v>9</v>
      </c>
      <c r="K38" s="3"/>
    </row>
    <row r="39" spans="1:11" ht="15.75" customHeight="1" thickBot="1" x14ac:dyDescent="0.3">
      <c r="A39" s="432" t="s">
        <v>10</v>
      </c>
      <c r="B39" s="432" t="s">
        <v>11</v>
      </c>
      <c r="C39" s="431" t="s">
        <v>18</v>
      </c>
      <c r="D39" s="431" t="s">
        <v>19</v>
      </c>
      <c r="E39" s="477" t="s">
        <v>93</v>
      </c>
      <c r="F39" s="477"/>
      <c r="G39" s="477"/>
      <c r="H39" s="477"/>
      <c r="I39" s="477"/>
      <c r="J39" s="477"/>
      <c r="K39" s="435" t="s">
        <v>90</v>
      </c>
    </row>
    <row r="40" spans="1:11" ht="15.75" thickBot="1" x14ac:dyDescent="0.3">
      <c r="A40" s="437" t="s">
        <v>14</v>
      </c>
      <c r="B40" s="437"/>
      <c r="C40" s="436" t="s">
        <v>31</v>
      </c>
      <c r="D40" s="436" t="s">
        <v>21</v>
      </c>
      <c r="E40" s="477"/>
      <c r="F40" s="477"/>
      <c r="G40" s="477"/>
      <c r="H40" s="477"/>
      <c r="I40" s="477"/>
      <c r="J40" s="477"/>
      <c r="K40" s="439" t="s">
        <v>94</v>
      </c>
    </row>
    <row r="41" spans="1:11" ht="15.75" thickBot="1" x14ac:dyDescent="0.3">
      <c r="A41" s="449"/>
      <c r="B41" s="449"/>
      <c r="C41" s="462"/>
      <c r="D41" s="462"/>
      <c r="E41" s="431">
        <v>0</v>
      </c>
      <c r="F41" s="431">
        <v>1</v>
      </c>
      <c r="G41" s="431">
        <v>2</v>
      </c>
      <c r="H41" s="431">
        <v>3</v>
      </c>
      <c r="I41" s="431">
        <v>4</v>
      </c>
      <c r="J41" s="453">
        <v>5</v>
      </c>
      <c r="K41" s="454"/>
    </row>
    <row r="42" spans="1:11" x14ac:dyDescent="0.25">
      <c r="A42" s="478">
        <v>1</v>
      </c>
      <c r="B42" s="479" t="s">
        <v>96</v>
      </c>
      <c r="C42" s="253" t="s">
        <v>35</v>
      </c>
      <c r="D42" s="253" t="s">
        <v>24</v>
      </c>
      <c r="E42" s="301">
        <f>F42/1.075</f>
        <v>3887.7675405529226</v>
      </c>
      <c r="F42" s="301">
        <f t="shared" ref="F42:G46" si="4">G42/1.05</f>
        <v>4179.3501060943918</v>
      </c>
      <c r="G42" s="301">
        <f t="shared" si="4"/>
        <v>4388.3176113991112</v>
      </c>
      <c r="H42" s="301">
        <f t="shared" ref="H42:I46" si="5">I42/1.025</f>
        <v>4607.7334919690666</v>
      </c>
      <c r="I42" s="301">
        <f t="shared" si="5"/>
        <v>4722.9268292682927</v>
      </c>
      <c r="J42" s="460">
        <v>4841</v>
      </c>
      <c r="K42" s="448">
        <f>J42/1450</f>
        <v>3.3386206896551722</v>
      </c>
    </row>
    <row r="43" spans="1:11" x14ac:dyDescent="0.25">
      <c r="A43" s="478"/>
      <c r="B43" s="479"/>
      <c r="C43" s="253" t="s">
        <v>36</v>
      </c>
      <c r="D43" s="253" t="s">
        <v>24</v>
      </c>
      <c r="E43" s="301">
        <f>F43/1.075</f>
        <v>3043.7180290633287</v>
      </c>
      <c r="F43" s="301">
        <f t="shared" si="4"/>
        <v>3271.9968812430784</v>
      </c>
      <c r="G43" s="301">
        <f t="shared" si="4"/>
        <v>3435.5967253052327</v>
      </c>
      <c r="H43" s="301">
        <f t="shared" si="5"/>
        <v>3607.3765615704942</v>
      </c>
      <c r="I43" s="301">
        <f t="shared" si="5"/>
        <v>3697.5609756097565</v>
      </c>
      <c r="J43" s="460">
        <v>3790</v>
      </c>
      <c r="K43" s="448">
        <f>J43/1450</f>
        <v>2.613793103448276</v>
      </c>
    </row>
    <row r="44" spans="1:11" x14ac:dyDescent="0.25">
      <c r="A44" s="478"/>
      <c r="B44" s="479"/>
      <c r="C44" s="253" t="s">
        <v>37</v>
      </c>
      <c r="D44" s="253" t="s">
        <v>24</v>
      </c>
      <c r="E44" s="301">
        <f>F44/1.075</f>
        <v>2707.2225530270398</v>
      </c>
      <c r="F44" s="301">
        <f t="shared" si="4"/>
        <v>2910.2642445040678</v>
      </c>
      <c r="G44" s="301">
        <f t="shared" si="4"/>
        <v>3055.7774567292713</v>
      </c>
      <c r="H44" s="301">
        <f t="shared" si="5"/>
        <v>3208.566329565735</v>
      </c>
      <c r="I44" s="301">
        <f t="shared" si="5"/>
        <v>3288.7804878048782</v>
      </c>
      <c r="J44" s="460">
        <v>3371</v>
      </c>
      <c r="K44" s="448">
        <f>J44/1450</f>
        <v>2.3248275862068963</v>
      </c>
    </row>
    <row r="45" spans="1:11" x14ac:dyDescent="0.25">
      <c r="A45" s="478"/>
      <c r="B45" s="479"/>
      <c r="C45" s="253" t="s">
        <v>39</v>
      </c>
      <c r="D45" s="253" t="s">
        <v>24</v>
      </c>
      <c r="E45" s="301">
        <f>F45/1.075</f>
        <v>1974.8028056640439</v>
      </c>
      <c r="F45" s="301">
        <f t="shared" si="4"/>
        <v>2122.9130160888471</v>
      </c>
      <c r="G45" s="301">
        <f t="shared" si="4"/>
        <v>2229.0586668932897</v>
      </c>
      <c r="H45" s="301">
        <f t="shared" si="5"/>
        <v>2340.5116002379541</v>
      </c>
      <c r="I45" s="301">
        <f t="shared" si="5"/>
        <v>2399.0243902439029</v>
      </c>
      <c r="J45" s="460">
        <v>2459</v>
      </c>
      <c r="K45" s="448">
        <f>J45/1450</f>
        <v>1.6958620689655173</v>
      </c>
    </row>
    <row r="46" spans="1:11" x14ac:dyDescent="0.25">
      <c r="A46" s="274">
        <v>2</v>
      </c>
      <c r="B46" s="455" t="s">
        <v>97</v>
      </c>
      <c r="C46" s="253" t="s">
        <v>35</v>
      </c>
      <c r="D46" s="253" t="s">
        <v>24</v>
      </c>
      <c r="E46" s="301">
        <f>F46/1.075</f>
        <v>2265.5220474901453</v>
      </c>
      <c r="F46" s="301">
        <f t="shared" si="4"/>
        <v>2435.4362010519062</v>
      </c>
      <c r="G46" s="301">
        <f t="shared" si="4"/>
        <v>2557.2080111045016</v>
      </c>
      <c r="H46" s="301">
        <f t="shared" si="5"/>
        <v>2685.0684116597267</v>
      </c>
      <c r="I46" s="301">
        <f t="shared" si="5"/>
        <v>2752.1951219512198</v>
      </c>
      <c r="J46" s="460">
        <v>2821</v>
      </c>
      <c r="K46" s="448">
        <f>J46/1450</f>
        <v>1.9455172413793103</v>
      </c>
    </row>
    <row r="47" spans="1:11" x14ac:dyDescent="0.25">
      <c r="K47" s="3"/>
    </row>
    <row r="48" spans="1:11" x14ac:dyDescent="0.25">
      <c r="K48" s="3"/>
    </row>
    <row r="49" spans="1:11" x14ac:dyDescent="0.25">
      <c r="K49" s="3"/>
    </row>
    <row r="50" spans="1:11" x14ac:dyDescent="0.25">
      <c r="K50" s="3"/>
    </row>
    <row r="51" spans="1:11" x14ac:dyDescent="0.25">
      <c r="K51" s="3"/>
    </row>
    <row r="52" spans="1:11" ht="15.75" thickBot="1" x14ac:dyDescent="0.3">
      <c r="A52" s="6" t="s">
        <v>98</v>
      </c>
      <c r="B52" s="6"/>
      <c r="J52" s="31" t="s">
        <v>9</v>
      </c>
      <c r="K52" s="3"/>
    </row>
    <row r="53" spans="1:11" ht="15.75" customHeight="1" thickBot="1" x14ac:dyDescent="0.3">
      <c r="A53" s="432" t="s">
        <v>10</v>
      </c>
      <c r="B53" s="432" t="s">
        <v>11</v>
      </c>
      <c r="C53" s="431" t="s">
        <v>18</v>
      </c>
      <c r="D53" s="431" t="s">
        <v>19</v>
      </c>
      <c r="E53" s="477" t="s">
        <v>93</v>
      </c>
      <c r="F53" s="477"/>
      <c r="G53" s="477"/>
      <c r="H53" s="477"/>
      <c r="I53" s="477"/>
      <c r="J53" s="477"/>
      <c r="K53" s="435" t="s">
        <v>90</v>
      </c>
    </row>
    <row r="54" spans="1:11" ht="15.75" thickBot="1" x14ac:dyDescent="0.3">
      <c r="A54" s="437" t="s">
        <v>14</v>
      </c>
      <c r="B54" s="437"/>
      <c r="C54" s="436" t="s">
        <v>48</v>
      </c>
      <c r="D54" s="436" t="s">
        <v>21</v>
      </c>
      <c r="E54" s="477"/>
      <c r="F54" s="477"/>
      <c r="G54" s="477"/>
      <c r="H54" s="477"/>
      <c r="I54" s="477"/>
      <c r="J54" s="477"/>
      <c r="K54" s="439" t="s">
        <v>94</v>
      </c>
    </row>
    <row r="55" spans="1:11" x14ac:dyDescent="0.25">
      <c r="A55" s="449"/>
      <c r="B55" s="449"/>
      <c r="C55" s="452"/>
      <c r="D55" s="452"/>
      <c r="E55" s="431">
        <v>0</v>
      </c>
      <c r="F55" s="431">
        <v>1</v>
      </c>
      <c r="G55" s="431">
        <v>2</v>
      </c>
      <c r="H55" s="431">
        <v>3</v>
      </c>
      <c r="I55" s="431">
        <v>4</v>
      </c>
      <c r="J55" s="453">
        <v>5</v>
      </c>
      <c r="K55" s="454"/>
    </row>
    <row r="56" spans="1:11" x14ac:dyDescent="0.25">
      <c r="A56" s="478">
        <v>1</v>
      </c>
      <c r="B56" s="479" t="s">
        <v>99</v>
      </c>
      <c r="C56" s="463" t="s">
        <v>50</v>
      </c>
      <c r="D56" s="253" t="s">
        <v>24</v>
      </c>
      <c r="E56" s="302">
        <f t="shared" ref="E56:E64" si="6">F56/1.075</f>
        <v>2610.0484418089231</v>
      </c>
      <c r="F56" s="301">
        <f t="shared" ref="F56:G64" si="7">G56/1.05</f>
        <v>2805.8020749445923</v>
      </c>
      <c r="G56" s="301">
        <f t="shared" si="7"/>
        <v>2946.092178691822</v>
      </c>
      <c r="H56" s="301">
        <f t="shared" ref="H56:I64" si="8">I56/1.025</f>
        <v>3093.3967876264132</v>
      </c>
      <c r="I56" s="301">
        <f t="shared" si="8"/>
        <v>3170.7317073170734</v>
      </c>
      <c r="J56" s="464">
        <v>3250</v>
      </c>
      <c r="K56" s="448">
        <f t="shared" ref="K56:K64" si="9">J56/1450</f>
        <v>2.2413793103448274</v>
      </c>
    </row>
    <row r="57" spans="1:11" x14ac:dyDescent="0.25">
      <c r="A57" s="478"/>
      <c r="B57" s="479"/>
      <c r="C57" s="465" t="s">
        <v>51</v>
      </c>
      <c r="D57" s="314" t="s">
        <v>24</v>
      </c>
      <c r="E57" s="301">
        <f t="shared" si="6"/>
        <v>2561.8629321139897</v>
      </c>
      <c r="F57" s="301">
        <f t="shared" si="7"/>
        <v>2754.0026520225388</v>
      </c>
      <c r="G57" s="301">
        <f t="shared" si="7"/>
        <v>2891.7027846236656</v>
      </c>
      <c r="H57" s="301">
        <f t="shared" si="8"/>
        <v>3036.2879238548489</v>
      </c>
      <c r="I57" s="301">
        <f t="shared" si="8"/>
        <v>3112.1951219512198</v>
      </c>
      <c r="J57" s="464">
        <v>3190</v>
      </c>
      <c r="K57" s="448">
        <f t="shared" si="9"/>
        <v>2.2000000000000002</v>
      </c>
    </row>
    <row r="58" spans="1:11" x14ac:dyDescent="0.25">
      <c r="A58" s="253">
        <v>3</v>
      </c>
      <c r="B58" s="466" t="s">
        <v>53</v>
      </c>
      <c r="C58" s="253" t="s">
        <v>51</v>
      </c>
      <c r="D58" s="253" t="s">
        <v>43</v>
      </c>
      <c r="E58" s="301">
        <f t="shared" si="6"/>
        <v>2265.5220474901453</v>
      </c>
      <c r="F58" s="301">
        <f t="shared" si="7"/>
        <v>2435.4362010519062</v>
      </c>
      <c r="G58" s="301">
        <f t="shared" si="7"/>
        <v>2557.2080111045016</v>
      </c>
      <c r="H58" s="301">
        <f t="shared" si="8"/>
        <v>2685.0684116597267</v>
      </c>
      <c r="I58" s="301">
        <f t="shared" si="8"/>
        <v>2752.1951219512198</v>
      </c>
      <c r="J58" s="464">
        <v>2821</v>
      </c>
      <c r="K58" s="448">
        <f t="shared" si="9"/>
        <v>1.9455172413793103</v>
      </c>
    </row>
    <row r="59" spans="1:11" x14ac:dyDescent="0.25">
      <c r="A59" s="467">
        <v>4</v>
      </c>
      <c r="B59" s="468" t="s">
        <v>54</v>
      </c>
      <c r="C59" s="200" t="s">
        <v>51</v>
      </c>
      <c r="D59" s="200" t="s">
        <v>43</v>
      </c>
      <c r="E59" s="457">
        <f t="shared" si="6"/>
        <v>2259.097312864154</v>
      </c>
      <c r="F59" s="457">
        <f t="shared" si="7"/>
        <v>2428.5296113289655</v>
      </c>
      <c r="G59" s="457">
        <f t="shared" si="7"/>
        <v>2549.9560918954139</v>
      </c>
      <c r="H59" s="457">
        <f t="shared" si="8"/>
        <v>2677.4538964901849</v>
      </c>
      <c r="I59" s="457">
        <f t="shared" si="8"/>
        <v>2744.3902439024391</v>
      </c>
      <c r="J59" s="468">
        <v>2813</v>
      </c>
      <c r="K59" s="448">
        <f t="shared" si="9"/>
        <v>1.94</v>
      </c>
    </row>
    <row r="60" spans="1:11" x14ac:dyDescent="0.25">
      <c r="A60" s="253">
        <v>5</v>
      </c>
      <c r="B60" s="455" t="s">
        <v>55</v>
      </c>
      <c r="C60" s="253" t="s">
        <v>51</v>
      </c>
      <c r="D60" s="253" t="s">
        <v>43</v>
      </c>
      <c r="E60" s="301">
        <f t="shared" si="6"/>
        <v>1979.6213566335368</v>
      </c>
      <c r="F60" s="301">
        <f t="shared" si="7"/>
        <v>2128.0929583810521</v>
      </c>
      <c r="G60" s="301">
        <f t="shared" si="7"/>
        <v>2234.497606300105</v>
      </c>
      <c r="H60" s="301">
        <f t="shared" si="8"/>
        <v>2346.2224866151105</v>
      </c>
      <c r="I60" s="301">
        <f t="shared" si="8"/>
        <v>2404.8780487804879</v>
      </c>
      <c r="J60" s="464">
        <v>2465</v>
      </c>
      <c r="K60" s="448">
        <f t="shared" si="9"/>
        <v>1.7</v>
      </c>
    </row>
    <row r="61" spans="1:11" x14ac:dyDescent="0.25">
      <c r="A61" s="253">
        <v>6</v>
      </c>
      <c r="B61" s="37" t="s">
        <v>56</v>
      </c>
      <c r="C61" s="205" t="s">
        <v>51</v>
      </c>
      <c r="D61" s="205" t="s">
        <v>43</v>
      </c>
      <c r="E61" s="301">
        <f t="shared" si="6"/>
        <v>1967.5749792098036</v>
      </c>
      <c r="F61" s="301">
        <f t="shared" si="7"/>
        <v>2115.1431026505388</v>
      </c>
      <c r="G61" s="301">
        <f t="shared" si="7"/>
        <v>2220.9002577830661</v>
      </c>
      <c r="H61" s="301">
        <f t="shared" si="8"/>
        <v>2331.9452706722195</v>
      </c>
      <c r="I61" s="301">
        <f t="shared" si="8"/>
        <v>2390.2439024390246</v>
      </c>
      <c r="J61" s="37">
        <v>2450</v>
      </c>
      <c r="K61" s="448">
        <f t="shared" si="9"/>
        <v>1.6896551724137931</v>
      </c>
    </row>
    <row r="62" spans="1:11" x14ac:dyDescent="0.25">
      <c r="A62" s="205">
        <v>7</v>
      </c>
      <c r="B62" s="37" t="s">
        <v>57</v>
      </c>
      <c r="C62" s="205" t="s">
        <v>51</v>
      </c>
      <c r="D62" s="205" t="s">
        <v>43</v>
      </c>
      <c r="E62" s="301">
        <f t="shared" si="6"/>
        <v>1909.752367575883</v>
      </c>
      <c r="F62" s="301">
        <f t="shared" si="7"/>
        <v>2052.9837951440741</v>
      </c>
      <c r="G62" s="301">
        <f t="shared" si="7"/>
        <v>2155.6329849012777</v>
      </c>
      <c r="H62" s="301">
        <f t="shared" si="8"/>
        <v>2263.4146341463415</v>
      </c>
      <c r="I62" s="301">
        <f t="shared" si="8"/>
        <v>2320</v>
      </c>
      <c r="J62" s="37">
        <v>2378</v>
      </c>
      <c r="K62" s="448">
        <f t="shared" si="9"/>
        <v>1.64</v>
      </c>
    </row>
    <row r="63" spans="1:11" x14ac:dyDescent="0.25">
      <c r="A63" s="205">
        <v>8</v>
      </c>
      <c r="B63" s="37" t="s">
        <v>58</v>
      </c>
      <c r="C63" s="205" t="s">
        <v>51</v>
      </c>
      <c r="D63" s="205" t="s">
        <v>60</v>
      </c>
      <c r="E63" s="301">
        <f t="shared" si="6"/>
        <v>1664.0062681317197</v>
      </c>
      <c r="F63" s="301">
        <f t="shared" si="7"/>
        <v>1788.8067382415986</v>
      </c>
      <c r="G63" s="301">
        <f t="shared" si="7"/>
        <v>1878.2470751536787</v>
      </c>
      <c r="H63" s="301">
        <f t="shared" si="8"/>
        <v>1972.1594289113627</v>
      </c>
      <c r="I63" s="301">
        <f t="shared" si="8"/>
        <v>2021.4634146341466</v>
      </c>
      <c r="J63" s="37">
        <v>2072</v>
      </c>
      <c r="K63" s="448">
        <f t="shared" si="9"/>
        <v>1.4289655172413793</v>
      </c>
    </row>
    <row r="64" spans="1:11" x14ac:dyDescent="0.25">
      <c r="A64" s="205">
        <v>9</v>
      </c>
      <c r="B64" s="221" t="s">
        <v>59</v>
      </c>
      <c r="C64" s="205" t="s">
        <v>51</v>
      </c>
      <c r="D64" s="205" t="s">
        <v>60</v>
      </c>
      <c r="E64" s="301">
        <f t="shared" si="6"/>
        <v>1450.3838418175123</v>
      </c>
      <c r="F64" s="301">
        <f t="shared" si="7"/>
        <v>1559.1626299538257</v>
      </c>
      <c r="G64" s="301">
        <f t="shared" si="7"/>
        <v>1637.120761451517</v>
      </c>
      <c r="H64" s="301">
        <f t="shared" si="8"/>
        <v>1718.9767995240929</v>
      </c>
      <c r="I64" s="301">
        <f t="shared" si="8"/>
        <v>1761.9512195121952</v>
      </c>
      <c r="J64" s="37">
        <v>1806</v>
      </c>
      <c r="K64" s="448">
        <f t="shared" si="9"/>
        <v>1.2455172413793103</v>
      </c>
    </row>
    <row r="69" spans="1:11" ht="15.75" customHeight="1" x14ac:dyDescent="0.25"/>
    <row r="70" spans="1:11" x14ac:dyDescent="0.25">
      <c r="B70" s="6" t="s">
        <v>63</v>
      </c>
      <c r="C70" s="6"/>
      <c r="D70" s="6"/>
    </row>
    <row r="71" spans="1:11" ht="9.75" customHeight="1" x14ac:dyDescent="0.25"/>
    <row r="72" spans="1:11" ht="15.75" customHeight="1" thickBot="1" x14ac:dyDescent="0.3">
      <c r="A72" s="6" t="s">
        <v>64</v>
      </c>
      <c r="B72" s="6"/>
      <c r="J72" s="31" t="s">
        <v>9</v>
      </c>
      <c r="K72" s="3"/>
    </row>
    <row r="73" spans="1:11" x14ac:dyDescent="0.25">
      <c r="A73" s="431" t="s">
        <v>10</v>
      </c>
      <c r="B73" s="431" t="s">
        <v>11</v>
      </c>
      <c r="C73" s="431" t="s">
        <v>18</v>
      </c>
      <c r="D73" s="431" t="s">
        <v>19</v>
      </c>
      <c r="E73" s="432"/>
      <c r="F73" s="433"/>
      <c r="G73" s="433" t="s">
        <v>89</v>
      </c>
      <c r="H73" s="433"/>
      <c r="I73" s="433"/>
      <c r="J73" s="434"/>
      <c r="K73" s="435" t="s">
        <v>90</v>
      </c>
    </row>
    <row r="74" spans="1:11" x14ac:dyDescent="0.25">
      <c r="A74" s="436" t="s">
        <v>14</v>
      </c>
      <c r="B74" s="436"/>
      <c r="C74" s="436"/>
      <c r="D74" s="436" t="s">
        <v>21</v>
      </c>
      <c r="E74" s="437"/>
      <c r="F74" s="7"/>
      <c r="G74" s="7"/>
      <c r="H74" s="7"/>
      <c r="I74" s="7"/>
      <c r="J74" s="438"/>
      <c r="K74" s="439"/>
    </row>
    <row r="75" spans="1:11" x14ac:dyDescent="0.25">
      <c r="A75" s="253">
        <v>1</v>
      </c>
      <c r="B75" s="37" t="s">
        <v>100</v>
      </c>
      <c r="C75" s="253" t="s">
        <v>51</v>
      </c>
      <c r="D75" s="254" t="s">
        <v>24</v>
      </c>
      <c r="E75" s="445"/>
      <c r="F75" s="446"/>
      <c r="G75" s="469">
        <v>4151</v>
      </c>
      <c r="H75" s="470"/>
      <c r="I75" s="470"/>
      <c r="J75" s="471"/>
      <c r="K75" s="448">
        <f>G75/1450</f>
        <v>2.8627586206896551</v>
      </c>
    </row>
    <row r="76" spans="1:11" ht="15.75" thickBot="1" x14ac:dyDescent="0.3">
      <c r="A76" s="6" t="s">
        <v>66</v>
      </c>
      <c r="B76" s="6"/>
      <c r="J76" s="31" t="s">
        <v>9</v>
      </c>
    </row>
    <row r="77" spans="1:11" ht="15.75" customHeight="1" thickBot="1" x14ac:dyDescent="0.3">
      <c r="A77" s="432" t="s">
        <v>10</v>
      </c>
      <c r="B77" s="432" t="s">
        <v>11</v>
      </c>
      <c r="C77" s="431" t="s">
        <v>18</v>
      </c>
      <c r="D77" s="431" t="s">
        <v>19</v>
      </c>
      <c r="E77" s="477" t="s">
        <v>93</v>
      </c>
      <c r="F77" s="477"/>
      <c r="G77" s="477"/>
      <c r="H77" s="477"/>
      <c r="I77" s="477"/>
      <c r="J77" s="477"/>
      <c r="K77" s="435" t="s">
        <v>90</v>
      </c>
    </row>
    <row r="78" spans="1:11" ht="15.75" thickBot="1" x14ac:dyDescent="0.3">
      <c r="A78" s="437" t="s">
        <v>14</v>
      </c>
      <c r="B78" s="437"/>
      <c r="C78" s="436" t="s">
        <v>48</v>
      </c>
      <c r="D78" s="436" t="s">
        <v>21</v>
      </c>
      <c r="E78" s="477"/>
      <c r="F78" s="477"/>
      <c r="G78" s="477"/>
      <c r="H78" s="477"/>
      <c r="I78" s="477"/>
      <c r="J78" s="477"/>
      <c r="K78" s="439" t="s">
        <v>94</v>
      </c>
    </row>
    <row r="79" spans="1:11" x14ac:dyDescent="0.25">
      <c r="A79" s="449"/>
      <c r="B79" s="449"/>
      <c r="C79" s="452"/>
      <c r="D79" s="452"/>
      <c r="E79" s="431">
        <v>0</v>
      </c>
      <c r="F79" s="431">
        <v>1</v>
      </c>
      <c r="G79" s="431">
        <v>2</v>
      </c>
      <c r="H79" s="431">
        <v>3</v>
      </c>
      <c r="I79" s="431">
        <v>4</v>
      </c>
      <c r="J79" s="453">
        <v>5</v>
      </c>
      <c r="K79" s="454"/>
    </row>
    <row r="80" spans="1:11" x14ac:dyDescent="0.25">
      <c r="A80" s="478">
        <v>1</v>
      </c>
      <c r="B80" s="479" t="s">
        <v>68</v>
      </c>
      <c r="C80" s="463" t="s">
        <v>50</v>
      </c>
      <c r="D80" s="253" t="s">
        <v>24</v>
      </c>
      <c r="E80" s="302">
        <f>F80/1.075</f>
        <v>2318.5261081545727</v>
      </c>
      <c r="F80" s="301">
        <f t="shared" ref="F80:G84" si="10">G80/1.05</f>
        <v>2492.4155662661656</v>
      </c>
      <c r="G80" s="301">
        <f t="shared" si="10"/>
        <v>2617.0363445794742</v>
      </c>
      <c r="H80" s="301">
        <f t="shared" ref="H80:I84" si="11">I80/1.025</f>
        <v>2747.8881618084479</v>
      </c>
      <c r="I80" s="301">
        <f t="shared" si="11"/>
        <v>2816.5853658536589</v>
      </c>
      <c r="J80" s="445">
        <v>2887</v>
      </c>
      <c r="K80" s="448">
        <f>J80/1450</f>
        <v>1.9910344827586206</v>
      </c>
    </row>
    <row r="81" spans="1:11" x14ac:dyDescent="0.25">
      <c r="A81" s="478"/>
      <c r="B81" s="479"/>
      <c r="C81" s="465" t="s">
        <v>51</v>
      </c>
      <c r="D81" s="314" t="s">
        <v>24</v>
      </c>
      <c r="E81" s="301">
        <f>F81/1.075</f>
        <v>2047.8841620346934</v>
      </c>
      <c r="F81" s="301">
        <f t="shared" si="10"/>
        <v>2201.4754741872953</v>
      </c>
      <c r="G81" s="301">
        <f t="shared" si="10"/>
        <v>2311.5492478966603</v>
      </c>
      <c r="H81" s="301">
        <f t="shared" si="11"/>
        <v>2427.1267102914935</v>
      </c>
      <c r="I81" s="301">
        <f t="shared" si="11"/>
        <v>2487.8048780487807</v>
      </c>
      <c r="J81" s="445">
        <v>2550</v>
      </c>
      <c r="K81" s="448">
        <f>J81/1450</f>
        <v>1.7586206896551724</v>
      </c>
    </row>
    <row r="82" spans="1:11" x14ac:dyDescent="0.25">
      <c r="A82" s="253">
        <v>2</v>
      </c>
      <c r="B82" s="466" t="s">
        <v>68</v>
      </c>
      <c r="C82" s="253" t="s">
        <v>51</v>
      </c>
      <c r="D82" s="253" t="s">
        <v>69</v>
      </c>
      <c r="E82" s="301">
        <f>F82/1.075</f>
        <v>1916.9801940301229</v>
      </c>
      <c r="F82" s="301">
        <f t="shared" si="10"/>
        <v>2060.7537085823819</v>
      </c>
      <c r="G82" s="301">
        <f t="shared" si="10"/>
        <v>2163.7913940115013</v>
      </c>
      <c r="H82" s="301">
        <f t="shared" si="11"/>
        <v>2271.9809637120766</v>
      </c>
      <c r="I82" s="301">
        <f t="shared" si="11"/>
        <v>2328.7804878048782</v>
      </c>
      <c r="J82" s="445">
        <v>2387</v>
      </c>
      <c r="K82" s="448">
        <f>J82/1450</f>
        <v>1.646206896551724</v>
      </c>
    </row>
    <row r="83" spans="1:11" x14ac:dyDescent="0.25">
      <c r="A83" s="467">
        <v>3</v>
      </c>
      <c r="B83" s="468" t="s">
        <v>68</v>
      </c>
      <c r="C83" s="200" t="s">
        <v>23</v>
      </c>
      <c r="D83" s="200" t="s">
        <v>69</v>
      </c>
      <c r="E83" s="457">
        <f>F83/1.075</f>
        <v>1744.3154509566095</v>
      </c>
      <c r="F83" s="457">
        <f t="shared" si="10"/>
        <v>1875.1391097783551</v>
      </c>
      <c r="G83" s="457">
        <f t="shared" si="10"/>
        <v>1968.8960652672729</v>
      </c>
      <c r="H83" s="457">
        <f t="shared" si="11"/>
        <v>2067.3408685306367</v>
      </c>
      <c r="I83" s="457">
        <f t="shared" si="11"/>
        <v>2119.0243902439024</v>
      </c>
      <c r="J83" s="472">
        <v>2172</v>
      </c>
      <c r="K83" s="448">
        <f>J83/1450</f>
        <v>1.4979310344827585</v>
      </c>
    </row>
    <row r="84" spans="1:11" x14ac:dyDescent="0.25">
      <c r="A84" s="205">
        <v>4</v>
      </c>
      <c r="B84" s="37" t="s">
        <v>58</v>
      </c>
      <c r="C84" s="205" t="s">
        <v>51</v>
      </c>
      <c r="D84" s="205" t="s">
        <v>43</v>
      </c>
      <c r="E84" s="301">
        <f>F84/1.075</f>
        <v>1664.0062681317197</v>
      </c>
      <c r="F84" s="301">
        <f t="shared" si="10"/>
        <v>1788.8067382415986</v>
      </c>
      <c r="G84" s="301">
        <f t="shared" si="10"/>
        <v>1878.2470751536787</v>
      </c>
      <c r="H84" s="301">
        <f t="shared" si="11"/>
        <v>1972.1594289113627</v>
      </c>
      <c r="I84" s="301">
        <f t="shared" si="11"/>
        <v>2021.4634146341466</v>
      </c>
      <c r="J84" s="473">
        <v>2072</v>
      </c>
      <c r="K84" s="448">
        <f>J84/1450</f>
        <v>1.4289655172413793</v>
      </c>
    </row>
    <row r="86" spans="1:11" x14ac:dyDescent="0.25">
      <c r="B86" s="6" t="s">
        <v>70</v>
      </c>
      <c r="C86" s="6"/>
      <c r="D86" s="6"/>
    </row>
    <row r="87" spans="1:11" ht="10.5" customHeight="1" x14ac:dyDescent="0.25"/>
    <row r="88" spans="1:11" ht="15.75" thickBot="1" x14ac:dyDescent="0.3">
      <c r="A88" s="6" t="s">
        <v>64</v>
      </c>
      <c r="B88" s="6"/>
      <c r="J88" s="31" t="s">
        <v>9</v>
      </c>
      <c r="K88" s="3"/>
    </row>
    <row r="89" spans="1:11" x14ac:dyDescent="0.25">
      <c r="A89" s="431" t="s">
        <v>10</v>
      </c>
      <c r="B89" s="431" t="s">
        <v>11</v>
      </c>
      <c r="C89" s="431" t="s">
        <v>18</v>
      </c>
      <c r="D89" s="431" t="s">
        <v>19</v>
      </c>
      <c r="E89" s="432"/>
      <c r="F89" s="433"/>
      <c r="G89" s="433" t="s">
        <v>89</v>
      </c>
      <c r="H89" s="433"/>
      <c r="I89" s="433"/>
      <c r="J89" s="434"/>
      <c r="K89" s="435" t="s">
        <v>90</v>
      </c>
    </row>
    <row r="90" spans="1:11" x14ac:dyDescent="0.25">
      <c r="A90" s="436" t="s">
        <v>14</v>
      </c>
      <c r="B90" s="436"/>
      <c r="C90" s="436"/>
      <c r="D90" s="436" t="s">
        <v>21</v>
      </c>
      <c r="E90" s="437"/>
      <c r="F90" s="7"/>
      <c r="G90" s="7"/>
      <c r="H90" s="7"/>
      <c r="I90" s="7"/>
      <c r="J90" s="438"/>
      <c r="K90" s="439"/>
    </row>
    <row r="91" spans="1:11" x14ac:dyDescent="0.25">
      <c r="A91" s="253">
        <v>1</v>
      </c>
      <c r="B91" s="37" t="s">
        <v>65</v>
      </c>
      <c r="C91" s="253" t="s">
        <v>23</v>
      </c>
      <c r="D91" s="254" t="s">
        <v>24</v>
      </c>
      <c r="E91" s="445"/>
      <c r="F91" s="446"/>
      <c r="G91" s="469">
        <v>4507</v>
      </c>
      <c r="H91" s="470"/>
      <c r="I91" s="470"/>
      <c r="J91" s="471"/>
      <c r="K91" s="444">
        <f>G91/1450</f>
        <v>3.1082758620689654</v>
      </c>
    </row>
    <row r="92" spans="1:11" ht="15.75" thickBot="1" x14ac:dyDescent="0.3">
      <c r="A92" s="6" t="s">
        <v>66</v>
      </c>
      <c r="B92" s="6"/>
      <c r="J92" s="31" t="s">
        <v>9</v>
      </c>
    </row>
    <row r="93" spans="1:11" ht="15.75" thickBot="1" x14ac:dyDescent="0.3">
      <c r="A93" s="432" t="s">
        <v>10</v>
      </c>
      <c r="B93" s="432" t="s">
        <v>11</v>
      </c>
      <c r="C93" s="431" t="s">
        <v>18</v>
      </c>
      <c r="D93" s="431" t="s">
        <v>19</v>
      </c>
      <c r="E93" s="477" t="s">
        <v>93</v>
      </c>
      <c r="F93" s="477"/>
      <c r="G93" s="477"/>
      <c r="H93" s="477"/>
      <c r="I93" s="477"/>
      <c r="J93" s="477"/>
      <c r="K93" s="435" t="s">
        <v>90</v>
      </c>
    </row>
    <row r="94" spans="1:11" ht="15.75" thickBot="1" x14ac:dyDescent="0.3">
      <c r="A94" s="437" t="s">
        <v>14</v>
      </c>
      <c r="B94" s="437"/>
      <c r="C94" s="436" t="s">
        <v>48</v>
      </c>
      <c r="D94" s="436" t="s">
        <v>21</v>
      </c>
      <c r="E94" s="477"/>
      <c r="F94" s="477"/>
      <c r="G94" s="477"/>
      <c r="H94" s="477"/>
      <c r="I94" s="477"/>
      <c r="J94" s="477"/>
      <c r="K94" s="439" t="s">
        <v>94</v>
      </c>
    </row>
    <row r="95" spans="1:11" x14ac:dyDescent="0.25">
      <c r="A95" s="449"/>
      <c r="B95" s="449"/>
      <c r="C95" s="452"/>
      <c r="D95" s="452"/>
      <c r="E95" s="431">
        <v>0</v>
      </c>
      <c r="F95" s="431">
        <v>1</v>
      </c>
      <c r="G95" s="431">
        <v>2</v>
      </c>
      <c r="H95" s="431">
        <v>3</v>
      </c>
      <c r="I95" s="431">
        <v>4</v>
      </c>
      <c r="J95" s="453">
        <v>5</v>
      </c>
      <c r="K95" s="454"/>
    </row>
    <row r="96" spans="1:11" x14ac:dyDescent="0.25">
      <c r="A96" s="274">
        <v>1</v>
      </c>
      <c r="B96" s="455" t="s">
        <v>71</v>
      </c>
      <c r="C96" s="253" t="s">
        <v>51</v>
      </c>
      <c r="D96" s="253" t="s">
        <v>24</v>
      </c>
      <c r="E96" s="301">
        <f t="shared" ref="E96:E102" si="12">F96/1.075</f>
        <v>2675.9019717253327</v>
      </c>
      <c r="F96" s="301">
        <f t="shared" ref="F96:G102" si="13">G96/1.05</f>
        <v>2876.5946196047325</v>
      </c>
      <c r="G96" s="301">
        <f t="shared" si="13"/>
        <v>3020.4243505849695</v>
      </c>
      <c r="H96" s="301">
        <f t="shared" ref="H96:I102" si="14">I96/1.025</f>
        <v>3171.4455681142181</v>
      </c>
      <c r="I96" s="301">
        <f t="shared" si="14"/>
        <v>3250.7317073170734</v>
      </c>
      <c r="J96" s="464">
        <v>3332</v>
      </c>
      <c r="K96" s="448">
        <f t="shared" ref="K96:K102" si="15">J96/1450</f>
        <v>2.2979310344827586</v>
      </c>
    </row>
    <row r="97" spans="1:11" x14ac:dyDescent="0.25">
      <c r="A97" s="253">
        <v>2</v>
      </c>
      <c r="B97" s="37" t="s">
        <v>72</v>
      </c>
      <c r="C97" s="253" t="s">
        <v>51</v>
      </c>
      <c r="D97" s="253" t="s">
        <v>24</v>
      </c>
      <c r="E97" s="301">
        <f t="shared" si="12"/>
        <v>2561.8629321139897</v>
      </c>
      <c r="F97" s="301">
        <f t="shared" si="13"/>
        <v>2754.0026520225388</v>
      </c>
      <c r="G97" s="301">
        <f t="shared" si="13"/>
        <v>2891.7027846236656</v>
      </c>
      <c r="H97" s="301">
        <f t="shared" si="14"/>
        <v>3036.2879238548489</v>
      </c>
      <c r="I97" s="301">
        <f t="shared" si="14"/>
        <v>3112.1951219512198</v>
      </c>
      <c r="J97" s="464">
        <v>3190</v>
      </c>
      <c r="K97" s="448">
        <f t="shared" si="15"/>
        <v>2.2000000000000002</v>
      </c>
    </row>
    <row r="98" spans="1:11" x14ac:dyDescent="0.25">
      <c r="A98" s="274">
        <v>3</v>
      </c>
      <c r="B98" s="37" t="s">
        <v>67</v>
      </c>
      <c r="C98" s="205" t="s">
        <v>51</v>
      </c>
      <c r="D98" s="253" t="s">
        <v>24</v>
      </c>
      <c r="E98" s="301">
        <f t="shared" si="12"/>
        <v>2545.8010955490113</v>
      </c>
      <c r="F98" s="301">
        <f t="shared" si="13"/>
        <v>2736.7361777151868</v>
      </c>
      <c r="G98" s="301">
        <f t="shared" si="13"/>
        <v>2873.5729866009465</v>
      </c>
      <c r="H98" s="301">
        <f t="shared" si="14"/>
        <v>3017.2516359309939</v>
      </c>
      <c r="I98" s="301">
        <f t="shared" si="14"/>
        <v>3092.6829268292686</v>
      </c>
      <c r="J98" s="37">
        <v>3170</v>
      </c>
      <c r="K98" s="448">
        <f t="shared" si="15"/>
        <v>2.1862068965517243</v>
      </c>
    </row>
    <row r="99" spans="1:11" x14ac:dyDescent="0.25">
      <c r="A99" s="205">
        <v>4</v>
      </c>
      <c r="B99" s="37" t="s">
        <v>57</v>
      </c>
      <c r="C99" s="205" t="s">
        <v>51</v>
      </c>
      <c r="D99" s="205" t="s">
        <v>43</v>
      </c>
      <c r="E99" s="301">
        <f t="shared" si="12"/>
        <v>1909.752367575883</v>
      </c>
      <c r="F99" s="301">
        <f t="shared" si="13"/>
        <v>2052.9837951440741</v>
      </c>
      <c r="G99" s="301">
        <f t="shared" si="13"/>
        <v>2155.6329849012777</v>
      </c>
      <c r="H99" s="301">
        <f t="shared" si="14"/>
        <v>2263.4146341463415</v>
      </c>
      <c r="I99" s="301">
        <f t="shared" si="14"/>
        <v>2320</v>
      </c>
      <c r="J99" s="37">
        <v>2378</v>
      </c>
      <c r="K99" s="448">
        <f t="shared" si="15"/>
        <v>1.64</v>
      </c>
    </row>
    <row r="100" spans="1:11" x14ac:dyDescent="0.25">
      <c r="A100" s="253">
        <v>5</v>
      </c>
      <c r="B100" s="37" t="s">
        <v>73</v>
      </c>
      <c r="C100" s="205" t="s">
        <v>51</v>
      </c>
      <c r="D100" s="205" t="s">
        <v>43</v>
      </c>
      <c r="E100" s="474">
        <f t="shared" si="12"/>
        <v>1833.4586438922372</v>
      </c>
      <c r="F100" s="474">
        <f t="shared" si="13"/>
        <v>1970.9680421841549</v>
      </c>
      <c r="G100" s="474">
        <f t="shared" si="13"/>
        <v>2069.5164442933628</v>
      </c>
      <c r="H100" s="474">
        <f t="shared" si="14"/>
        <v>2172.9922665080312</v>
      </c>
      <c r="I100" s="474">
        <f t="shared" si="14"/>
        <v>2227.3170731707319</v>
      </c>
      <c r="J100" s="37">
        <v>2283</v>
      </c>
      <c r="K100" s="448">
        <f t="shared" si="15"/>
        <v>1.5744827586206898</v>
      </c>
    </row>
    <row r="101" spans="1:11" x14ac:dyDescent="0.25">
      <c r="A101" s="205">
        <v>6</v>
      </c>
      <c r="B101" s="221" t="s">
        <v>74</v>
      </c>
      <c r="C101" s="253" t="s">
        <v>51</v>
      </c>
      <c r="D101" s="205" t="s">
        <v>43</v>
      </c>
      <c r="E101" s="301">
        <f t="shared" si="12"/>
        <v>1760.3772875215873</v>
      </c>
      <c r="F101" s="301">
        <f t="shared" si="13"/>
        <v>1892.4055840857063</v>
      </c>
      <c r="G101" s="301">
        <f t="shared" si="13"/>
        <v>1987.0258632899918</v>
      </c>
      <c r="H101" s="301">
        <f t="shared" si="14"/>
        <v>2086.3771564544913</v>
      </c>
      <c r="I101" s="301">
        <f t="shared" si="14"/>
        <v>2138.5365853658536</v>
      </c>
      <c r="J101" s="37">
        <v>2192</v>
      </c>
      <c r="K101" s="448">
        <f t="shared" si="15"/>
        <v>1.5117241379310344</v>
      </c>
    </row>
    <row r="102" spans="1:11" x14ac:dyDescent="0.25">
      <c r="A102" s="205">
        <v>7</v>
      </c>
      <c r="B102" s="37" t="s">
        <v>58</v>
      </c>
      <c r="C102" s="205" t="s">
        <v>51</v>
      </c>
      <c r="D102" s="205" t="s">
        <v>43</v>
      </c>
      <c r="E102" s="301">
        <f t="shared" si="12"/>
        <v>1664.0062681317197</v>
      </c>
      <c r="F102" s="301">
        <f t="shared" si="13"/>
        <v>1788.8067382415986</v>
      </c>
      <c r="G102" s="301">
        <f t="shared" si="13"/>
        <v>1878.2470751536787</v>
      </c>
      <c r="H102" s="301">
        <f t="shared" si="14"/>
        <v>1972.1594289113627</v>
      </c>
      <c r="I102" s="301">
        <f t="shared" si="14"/>
        <v>2021.4634146341466</v>
      </c>
      <c r="J102" s="37">
        <v>2072</v>
      </c>
      <c r="K102" s="448">
        <f t="shared" si="15"/>
        <v>1.4289655172413793</v>
      </c>
    </row>
    <row r="104" spans="1:11" x14ac:dyDescent="0.25">
      <c r="B104" s="6" t="s">
        <v>75</v>
      </c>
      <c r="C104" s="6"/>
      <c r="D104" s="6"/>
    </row>
    <row r="106" spans="1:11" ht="15.75" thickBot="1" x14ac:dyDescent="0.3">
      <c r="A106" s="6" t="s">
        <v>64</v>
      </c>
      <c r="B106" s="6"/>
      <c r="J106" s="31" t="s">
        <v>9</v>
      </c>
      <c r="K106" s="3"/>
    </row>
    <row r="107" spans="1:11" x14ac:dyDescent="0.25">
      <c r="A107" s="431" t="s">
        <v>10</v>
      </c>
      <c r="B107" s="431" t="s">
        <v>11</v>
      </c>
      <c r="C107" s="431" t="s">
        <v>18</v>
      </c>
      <c r="D107" s="431" t="s">
        <v>19</v>
      </c>
      <c r="E107" s="432"/>
      <c r="F107" s="433"/>
      <c r="G107" s="433" t="s">
        <v>89</v>
      </c>
      <c r="H107" s="433"/>
      <c r="I107" s="433"/>
      <c r="J107" s="434"/>
      <c r="K107" s="435" t="s">
        <v>90</v>
      </c>
    </row>
    <row r="108" spans="1:11" x14ac:dyDescent="0.25">
      <c r="A108" s="436" t="s">
        <v>14</v>
      </c>
      <c r="B108" s="436"/>
      <c r="C108" s="436"/>
      <c r="D108" s="436" t="s">
        <v>21</v>
      </c>
      <c r="E108" s="437"/>
      <c r="F108" s="7"/>
      <c r="G108" s="7"/>
      <c r="H108" s="7"/>
      <c r="I108" s="7"/>
      <c r="J108" s="438"/>
      <c r="K108" s="439"/>
    </row>
    <row r="109" spans="1:11" x14ac:dyDescent="0.25">
      <c r="A109" s="253">
        <v>1</v>
      </c>
      <c r="B109" s="37" t="s">
        <v>65</v>
      </c>
      <c r="C109" s="253" t="s">
        <v>23</v>
      </c>
      <c r="D109" s="254" t="s">
        <v>24</v>
      </c>
      <c r="E109" s="445"/>
      <c r="F109" s="446"/>
      <c r="G109" s="469">
        <v>4507</v>
      </c>
      <c r="H109" s="470"/>
      <c r="I109" s="470"/>
      <c r="J109" s="471"/>
      <c r="K109" s="448">
        <f>G109/1450</f>
        <v>3.1082758620689654</v>
      </c>
    </row>
    <row r="110" spans="1:11" ht="15.75" thickBot="1" x14ac:dyDescent="0.3">
      <c r="A110" s="6" t="s">
        <v>66</v>
      </c>
      <c r="B110" s="6"/>
      <c r="J110" s="31" t="s">
        <v>9</v>
      </c>
    </row>
    <row r="111" spans="1:11" ht="15.75" thickBot="1" x14ac:dyDescent="0.3">
      <c r="A111" s="432" t="s">
        <v>10</v>
      </c>
      <c r="B111" s="432" t="s">
        <v>11</v>
      </c>
      <c r="C111" s="431" t="s">
        <v>18</v>
      </c>
      <c r="D111" s="431" t="s">
        <v>19</v>
      </c>
      <c r="E111" s="477" t="s">
        <v>93</v>
      </c>
      <c r="F111" s="477"/>
      <c r="G111" s="477"/>
      <c r="H111" s="477"/>
      <c r="I111" s="477"/>
      <c r="J111" s="477"/>
      <c r="K111" s="435" t="s">
        <v>90</v>
      </c>
    </row>
    <row r="112" spans="1:11" ht="15.75" thickBot="1" x14ac:dyDescent="0.3">
      <c r="A112" s="437" t="s">
        <v>14</v>
      </c>
      <c r="B112" s="437"/>
      <c r="C112" s="436" t="s">
        <v>48</v>
      </c>
      <c r="D112" s="436" t="s">
        <v>21</v>
      </c>
      <c r="E112" s="477"/>
      <c r="F112" s="477"/>
      <c r="G112" s="477"/>
      <c r="H112" s="477"/>
      <c r="I112" s="477"/>
      <c r="J112" s="477"/>
      <c r="K112" s="439" t="s">
        <v>94</v>
      </c>
    </row>
    <row r="113" spans="1:11" x14ac:dyDescent="0.25">
      <c r="A113" s="449"/>
      <c r="B113" s="449"/>
      <c r="C113" s="452"/>
      <c r="D113" s="452"/>
      <c r="E113" s="431">
        <v>0</v>
      </c>
      <c r="F113" s="431">
        <v>1</v>
      </c>
      <c r="G113" s="431">
        <v>2</v>
      </c>
      <c r="H113" s="431">
        <v>3</v>
      </c>
      <c r="I113" s="431">
        <v>4</v>
      </c>
      <c r="J113" s="453">
        <v>5</v>
      </c>
      <c r="K113" s="454"/>
    </row>
    <row r="114" spans="1:11" ht="30" x14ac:dyDescent="0.25">
      <c r="A114" s="274">
        <v>1</v>
      </c>
      <c r="B114" s="475" t="s">
        <v>101</v>
      </c>
      <c r="C114" s="253" t="s">
        <v>51</v>
      </c>
      <c r="D114" s="253" t="s">
        <v>43</v>
      </c>
      <c r="E114" s="301">
        <f>F114/1.075</f>
        <v>1272.9005477745056</v>
      </c>
      <c r="F114" s="301">
        <f>G114/1.05</f>
        <v>1368.3680888575934</v>
      </c>
      <c r="G114" s="301">
        <f>H114/1.05</f>
        <v>1436.7864933004732</v>
      </c>
      <c r="H114" s="301">
        <f t="shared" ref="H114:I116" si="16">I114/1.025</f>
        <v>1508.6258179654969</v>
      </c>
      <c r="I114" s="301">
        <f t="shared" si="16"/>
        <v>1546.3414634146343</v>
      </c>
      <c r="J114" s="37">
        <v>1585</v>
      </c>
      <c r="K114" s="448">
        <f>J114/1450</f>
        <v>1.0931034482758621</v>
      </c>
    </row>
    <row r="115" spans="1:11" x14ac:dyDescent="0.25">
      <c r="A115" s="253">
        <v>2</v>
      </c>
      <c r="B115" s="37" t="s">
        <v>57</v>
      </c>
      <c r="C115" s="205" t="s">
        <v>51</v>
      </c>
      <c r="D115" s="205" t="s">
        <v>43</v>
      </c>
      <c r="E115" s="301">
        <f>F115/1.075</f>
        <v>1909.752367575883</v>
      </c>
      <c r="F115" s="301">
        <f>G115/1.05</f>
        <v>2052.9837951440741</v>
      </c>
      <c r="G115" s="301">
        <f>H115/1.05</f>
        <v>2155.6329849012777</v>
      </c>
      <c r="H115" s="301">
        <f t="shared" si="16"/>
        <v>2263.4146341463415</v>
      </c>
      <c r="I115" s="301">
        <f t="shared" si="16"/>
        <v>2320</v>
      </c>
      <c r="J115" s="37">
        <v>2378</v>
      </c>
      <c r="K115" s="448">
        <f>J115/1450</f>
        <v>1.64</v>
      </c>
    </row>
    <row r="116" spans="1:11" x14ac:dyDescent="0.25">
      <c r="A116" s="274">
        <v>3</v>
      </c>
      <c r="B116" s="475" t="s">
        <v>76</v>
      </c>
      <c r="C116" s="205" t="s">
        <v>51</v>
      </c>
      <c r="D116" s="205" t="s">
        <v>43</v>
      </c>
      <c r="E116" s="301">
        <v>725</v>
      </c>
      <c r="F116" s="301">
        <v>725</v>
      </c>
      <c r="G116" s="301">
        <v>725</v>
      </c>
      <c r="H116" s="301">
        <f t="shared" si="16"/>
        <v>738.60797144556818</v>
      </c>
      <c r="I116" s="301">
        <f t="shared" si="16"/>
        <v>757.07317073170736</v>
      </c>
      <c r="J116" s="37">
        <v>776</v>
      </c>
      <c r="K116" s="448">
        <f>J116/1450</f>
        <v>0.53517241379310343</v>
      </c>
    </row>
    <row r="120" spans="1:11" ht="37.5" customHeight="1" x14ac:dyDescent="0.25">
      <c r="B120" s="476" t="s">
        <v>102</v>
      </c>
      <c r="C120" s="480" t="s">
        <v>103</v>
      </c>
      <c r="D120" s="480"/>
      <c r="E120" s="480"/>
      <c r="F120" s="480" t="s">
        <v>78</v>
      </c>
      <c r="G120" s="480"/>
      <c r="H120" s="480"/>
      <c r="I120" s="430"/>
      <c r="J120" s="430"/>
      <c r="K120" s="430"/>
    </row>
    <row r="121" spans="1:11" x14ac:dyDescent="0.25">
      <c r="B121" s="31" t="s">
        <v>79</v>
      </c>
      <c r="C121" s="481" t="s">
        <v>104</v>
      </c>
      <c r="D121" s="481"/>
      <c r="E121" s="481"/>
      <c r="F121" t="s">
        <v>105</v>
      </c>
      <c r="I121" s="430"/>
      <c r="J121" s="430"/>
      <c r="K121" s="430"/>
    </row>
  </sheetData>
  <mergeCells count="22">
    <mergeCell ref="C121:E121"/>
    <mergeCell ref="I121:K121"/>
    <mergeCell ref="E77:J78"/>
    <mergeCell ref="A80:A81"/>
    <mergeCell ref="B80:B81"/>
    <mergeCell ref="E93:J94"/>
    <mergeCell ref="E111:J112"/>
    <mergeCell ref="C120:E120"/>
    <mergeCell ref="F120:H120"/>
    <mergeCell ref="I120:K120"/>
    <mergeCell ref="E39:J40"/>
    <mergeCell ref="A42:A45"/>
    <mergeCell ref="B42:B45"/>
    <mergeCell ref="E53:J54"/>
    <mergeCell ref="A56:A57"/>
    <mergeCell ref="B56:B57"/>
    <mergeCell ref="B6:K7"/>
    <mergeCell ref="E20:J21"/>
    <mergeCell ref="A23:A25"/>
    <mergeCell ref="B23:B25"/>
    <mergeCell ref="A26:A29"/>
    <mergeCell ref="B26:B29"/>
  </mergeCells>
  <pageMargins left="0.31496062992126012" right="0.31496062992126012" top="0.74803149606299213" bottom="0.55118110236220508" header="0.31496062992126012" footer="0.31496062992126012"/>
  <pageSetup paperSize="0" fitToWidth="0" fitToHeight="0" orientation="landscape" horizontalDpi="0" verticalDpi="0" copies="0"/>
  <headerFooter>
    <oddFooter>&amp;CPagina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2</vt:i4>
      </vt:variant>
    </vt:vector>
  </HeadingPairs>
  <TitlesOfParts>
    <vt:vector size="2" baseType="lpstr">
      <vt:lpstr>_ANEXA_HCL_SALARII_2020</vt:lpstr>
      <vt:lpstr>SALARII_LA_30_06_2017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Radu.Mirotoi</dc:creator>
  <cp:lastModifiedBy>Nicoleta.Poschin</cp:lastModifiedBy>
  <cp:lastPrinted>2020-01-13T13:26:08Z</cp:lastPrinted>
  <dcterms:created xsi:type="dcterms:W3CDTF">2017-07-13T09:02:20Z</dcterms:created>
  <dcterms:modified xsi:type="dcterms:W3CDTF">2020-02-18T11:19:48Z</dcterms:modified>
</cp:coreProperties>
</file>