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0\martie\ph-cont-executie 2019\"/>
    </mc:Choice>
  </mc:AlternateContent>
  <xr:revisionPtr revIDLastSave="0" documentId="13_ncr:1_{0F474190-3B9A-4E9F-9762-4453CE1D48B9}" xr6:coauthVersionLast="45" xr6:coauthVersionMax="45" xr10:uidLastSave="{00000000-0000-0000-0000-000000000000}"/>
  <bookViews>
    <workbookView xWindow="660" yWindow="30" windowWidth="18540" windowHeight="14880" xr2:uid="{00000000-000D-0000-FFFF-FFFF00000000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5" i="1" s="1"/>
  <c r="E16" i="1"/>
  <c r="E15" i="1" s="1"/>
  <c r="F16" i="1"/>
  <c r="F15" i="1" s="1"/>
  <c r="D18" i="1"/>
  <c r="E18" i="1"/>
  <c r="F18" i="1"/>
  <c r="D22" i="1"/>
  <c r="E22" i="1"/>
  <c r="F22" i="1"/>
  <c r="D26" i="1"/>
  <c r="D25" i="1" s="1"/>
  <c r="D24" i="1" s="1"/>
  <c r="E26" i="1"/>
  <c r="E25" i="1" s="1"/>
  <c r="E24" i="1" s="1"/>
  <c r="F26" i="1"/>
  <c r="D31" i="1"/>
  <c r="E31" i="1"/>
  <c r="F31" i="1"/>
  <c r="D33" i="1"/>
  <c r="E33" i="1"/>
  <c r="F33" i="1"/>
  <c r="D40" i="1"/>
  <c r="D39" i="1" s="1"/>
  <c r="E40" i="1"/>
  <c r="E39" i="1" s="1"/>
  <c r="F40" i="1"/>
  <c r="F39" i="1" s="1"/>
  <c r="D44" i="1"/>
  <c r="E44" i="1"/>
  <c r="F44" i="1"/>
  <c r="D47" i="1"/>
  <c r="E47" i="1"/>
  <c r="F47" i="1"/>
  <c r="D52" i="1"/>
  <c r="E52" i="1"/>
  <c r="F52" i="1"/>
  <c r="D54" i="1"/>
  <c r="E54" i="1"/>
  <c r="F54" i="1"/>
  <c r="D56" i="1"/>
  <c r="E56" i="1"/>
  <c r="F56" i="1"/>
  <c r="D60" i="1"/>
  <c r="E60" i="1"/>
  <c r="F60" i="1"/>
  <c r="D63" i="1"/>
  <c r="E63" i="1"/>
  <c r="F63" i="1"/>
  <c r="D69" i="1"/>
  <c r="D68" i="1" s="1"/>
  <c r="E69" i="1"/>
  <c r="E68" i="1" s="1"/>
  <c r="F69" i="1"/>
  <c r="F68" i="1" s="1"/>
  <c r="D74" i="1"/>
  <c r="E74" i="1"/>
  <c r="F74" i="1"/>
  <c r="D77" i="1"/>
  <c r="D76" i="1" s="1"/>
  <c r="E77" i="1"/>
  <c r="E76" i="1" s="1"/>
  <c r="F77" i="1"/>
  <c r="F76" i="1" s="1"/>
  <c r="D80" i="1"/>
  <c r="D79" i="1" s="1"/>
  <c r="E80" i="1"/>
  <c r="E79" i="1" s="1"/>
  <c r="F80" i="1"/>
  <c r="F79" i="1" s="1"/>
  <c r="D84" i="1"/>
  <c r="E84" i="1"/>
  <c r="F84" i="1"/>
  <c r="E59" i="1" l="1"/>
  <c r="F51" i="1"/>
  <c r="E43" i="1"/>
  <c r="F30" i="1"/>
  <c r="E51" i="1"/>
  <c r="D51" i="1"/>
  <c r="D30" i="1"/>
  <c r="E14" i="1"/>
  <c r="E58" i="1"/>
  <c r="F14" i="1"/>
  <c r="D14" i="1"/>
  <c r="E73" i="1"/>
  <c r="F59" i="1"/>
  <c r="F58" i="1" s="1"/>
  <c r="D59" i="1"/>
  <c r="D58" i="1" s="1"/>
  <c r="F43" i="1"/>
  <c r="D43" i="1"/>
  <c r="D29" i="1" s="1"/>
  <c r="E30" i="1"/>
  <c r="E29" i="1" s="1"/>
  <c r="F73" i="1"/>
  <c r="D73" i="1"/>
  <c r="F25" i="1"/>
  <c r="F24" i="1" s="1"/>
  <c r="E13" i="1" l="1"/>
  <c r="F29" i="1"/>
  <c r="D13" i="1"/>
  <c r="F13" i="1"/>
</calcChain>
</file>

<file path=xl/sharedStrings.xml><?xml version="1.0" encoding="utf-8"?>
<sst xmlns="http://schemas.openxmlformats.org/spreadsheetml/2006/main" count="240" uniqueCount="240">
  <si>
    <t>Cont de executie - Cheltuieli - Bugetul local</t>
  </si>
  <si>
    <t>Denumirea indicatorilor</t>
  </si>
  <si>
    <t>A</t>
  </si>
  <si>
    <t>Cod indicator</t>
  </si>
  <si>
    <t>B</t>
  </si>
  <si>
    <t>Credite bugetare</t>
  </si>
  <si>
    <t>Plati efectuate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</si>
  <si>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</si>
  <si>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</si>
  <si>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</si>
  <si>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</si>
  <si>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</si>
  <si>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</si>
  <si>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</si>
  <si>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</si>
  <si>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</si>
  <si>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</si>
  <si>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</si>
  <si>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</si>
  <si>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</si>
  <si>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</si>
  <si>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</si>
  <si>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</si>
  <si>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</si>
  <si>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</si>
  <si>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7</t>
  </si>
  <si>
    <t>Fond de rezerva bugetara la dispozitia autoritatilor locale</t>
  </si>
  <si>
    <t>54.02.05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</si>
  <si>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</si>
  <si>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</si>
  <si>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</si>
  <si>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</si>
  <si>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</si>
  <si>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</si>
  <si>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</si>
  <si>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</si>
  <si>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</si>
  <si>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</si>
  <si>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</si>
  <si>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</si>
  <si>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</si>
  <si>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</si>
  <si>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</si>
  <si>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</si>
  <si>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</si>
  <si>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</si>
  <si>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</si>
  <si>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</si>
  <si>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</si>
  <si>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</si>
  <si>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</si>
  <si>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</si>
  <si>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</si>
  <si>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</si>
  <si>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</si>
  <si>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</si>
  <si>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</si>
  <si>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</si>
  <si>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</si>
  <si>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</si>
  <si>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</si>
  <si>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</si>
  <si>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</si>
  <si>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</si>
  <si>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</si>
  <si>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</si>
  <si>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</si>
  <si>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</si>
  <si>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</si>
  <si>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</si>
  <si>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</si>
  <si>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</si>
  <si>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</si>
  <si>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</si>
  <si>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</si>
  <si>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</si>
  <si>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</si>
  <si>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</si>
  <si>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</si>
  <si>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</si>
  <si>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</si>
  <si>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</si>
  <si>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45</t>
  </si>
  <si>
    <t>Alte cheltuieli in domeniul invatamantului</t>
  </si>
  <si>
    <t>65.02.50</t>
  </si>
  <si>
    <t>46</t>
  </si>
  <si>
    <t>Sanatate (cod 66.02.06+66.02.08+66.02.50)</t>
  </si>
  <si>
    <t>66.02</t>
  </si>
  <si>
    <t>47</t>
  </si>
  <si>
    <t>Servicii  medicale in unitati sanitare cu paturi (cod 66.02.06.01+66.02.06.03)</t>
  </si>
  <si>
    <t>66.02.06</t>
  </si>
  <si>
    <t>48</t>
  </si>
  <si>
    <t>Spitale generale</t>
  </si>
  <si>
    <t>66.02.06.01</t>
  </si>
  <si>
    <t>50</t>
  </si>
  <si>
    <t>Servicii de sanatate publica</t>
  </si>
  <si>
    <t>66.02.08</t>
  </si>
  <si>
    <t>53</t>
  </si>
  <si>
    <t>Cultura, recreere si religie (cod 67.02.03+67.02.05+67.02.06+67.02.50)</t>
  </si>
  <si>
    <t>67.02</t>
  </si>
  <si>
    <t>54</t>
  </si>
  <si>
    <t>Servicii culturale (cod 67.02.03.02 la 67.02.03.08+67.02.03.12+67.02.03.30)</t>
  </si>
  <si>
    <t>67.02.03</t>
  </si>
  <si>
    <t>55</t>
  </si>
  <si>
    <t>Biblioteci publice comunale, orasenesti, municipale</t>
  </si>
  <si>
    <t>67.02.03.02</t>
  </si>
  <si>
    <t>56</t>
  </si>
  <si>
    <t>Muzee</t>
  </si>
  <si>
    <t>67.02.03.03</t>
  </si>
  <si>
    <t>64</t>
  </si>
  <si>
    <t>Servicii recreative si sportive (cod 67.02.05.01 la 67.02.05.03)</t>
  </si>
  <si>
    <t>67.02.05</t>
  </si>
  <si>
    <t>65</t>
  </si>
  <si>
    <t>Sport</t>
  </si>
  <si>
    <t>67.02.05.01</t>
  </si>
  <si>
    <t>67</t>
  </si>
  <si>
    <t>Intretinere gradini publice, parcuri, zone verzi, baze sportive si de agrement</t>
  </si>
  <si>
    <t>67.02.05.03</t>
  </si>
  <si>
    <t>69</t>
  </si>
  <si>
    <t>Alte servicii in domeniile culturii, recreerii si religiei</t>
  </si>
  <si>
    <t>67.02.50</t>
  </si>
  <si>
    <t>70</t>
  </si>
  <si>
    <t>Asigurari si asistenta sociala (cod 68.02.04+68.02.05+68.02.06+68.02.10+68.02.11+68.02.12+68.02.15+68.02.50)</t>
  </si>
  <si>
    <t>68.02</t>
  </si>
  <si>
    <t>72</t>
  </si>
  <si>
    <t>Asistenta sociala in caz de boli si invaliditati (cod 68.02.05.02)</t>
  </si>
  <si>
    <t>68.02.05</t>
  </si>
  <si>
    <t>73</t>
  </si>
  <si>
    <t>Asistenta sociala  in  caz de invaliditate</t>
  </si>
  <si>
    <t>68.02.05.02</t>
  </si>
  <si>
    <t>78</t>
  </si>
  <si>
    <t>Prevenirea excluderii sociale (cod 68.02.15.01+68.02.15.02)</t>
  </si>
  <si>
    <t>68.02.15</t>
  </si>
  <si>
    <t>79</t>
  </si>
  <si>
    <t>Ajutor social</t>
  </si>
  <si>
    <t>68.02.15.01</t>
  </si>
  <si>
    <t>81</t>
  </si>
  <si>
    <t>Alte cheltuieli in domeniul asiaurarilor si asistentei  sociale</t>
  </si>
  <si>
    <t>68.02.50</t>
  </si>
  <si>
    <t>82</t>
  </si>
  <si>
    <t>Alte cheltuieli in domeniul  asistentei  sociale</t>
  </si>
  <si>
    <t>68.02.50.50</t>
  </si>
  <si>
    <t>83</t>
  </si>
  <si>
    <t>Partea a IV-a  SERVICII SI DEZVOLTARE PUBLICA, LOCUINTE, MEDIU SI APE (cod 70.02+74.02)</t>
  </si>
  <si>
    <t>69.02</t>
  </si>
  <si>
    <t>84</t>
  </si>
  <si>
    <t>Locuinte, servicii si dezvoltare publica (cod 70.02.03+70.02.05 la 70.02.07+70.02.50)</t>
  </si>
  <si>
    <t>70.02</t>
  </si>
  <si>
    <t>85</t>
  </si>
  <si>
    <t>Locuinte   (cod 70.02.03.01+70.02.03.30)</t>
  </si>
  <si>
    <t>70.02.03</t>
  </si>
  <si>
    <t>86</t>
  </si>
  <si>
    <t>Dezvoltarea sistemului de locuinte</t>
  </si>
  <si>
    <t>70.02.03.01</t>
  </si>
  <si>
    <t>87</t>
  </si>
  <si>
    <t>Alte cheltuieli in domeniul locuintelor</t>
  </si>
  <si>
    <t>70.02.03.30</t>
  </si>
  <si>
    <t>88</t>
  </si>
  <si>
    <t>Alimentare cu apa si amenajari hidrotehnice   (cod 70.02.05.01+70.02.05.02)</t>
  </si>
  <si>
    <t>70.02.05</t>
  </si>
  <si>
    <t>89</t>
  </si>
  <si>
    <t>Alimentare cu apa</t>
  </si>
  <si>
    <t>70.02.05.01</t>
  </si>
  <si>
    <t>90</t>
  </si>
  <si>
    <t xml:space="preserve">Amenajari hidrotehnice </t>
  </si>
  <si>
    <t>70.02.05.02</t>
  </si>
  <si>
    <t>91</t>
  </si>
  <si>
    <t>Iluminat public si electrificari rurale</t>
  </si>
  <si>
    <t>70.02.06</t>
  </si>
  <si>
    <t>93</t>
  </si>
  <si>
    <t xml:space="preserve">Alte servicii in domeniile locuintelor, serviciilor si dezvoltarii comunale </t>
  </si>
  <si>
    <t>70.02.50</t>
  </si>
  <si>
    <t>94</t>
  </si>
  <si>
    <t>Protectia mediului   (cod 74.02.03+74.02.05+74.02.06+74.02.50)</t>
  </si>
  <si>
    <t>74.02</t>
  </si>
  <si>
    <t>96</t>
  </si>
  <si>
    <t>Salubritate si gestiunea deseurilor (cod 74.02.05.01+74.02.05.02)</t>
  </si>
  <si>
    <t>74.02.05</t>
  </si>
  <si>
    <t>97</t>
  </si>
  <si>
    <t>Salubritate</t>
  </si>
  <si>
    <t>74.02.05.01</t>
  </si>
  <si>
    <t>98</t>
  </si>
  <si>
    <t>Colectarea, tratarea si distrugerea deseurilor</t>
  </si>
  <si>
    <t>74.02.05.02</t>
  </si>
  <si>
    <t>99</t>
  </si>
  <si>
    <t>Canalizarea si tratarea apelor reziduale</t>
  </si>
  <si>
    <t>74.02.06</t>
  </si>
  <si>
    <t>101</t>
  </si>
  <si>
    <t>Partea a V-a ACTIUNI ECONOMICE   (cod 80.02+81.02+83.02+84.02+87.02)</t>
  </si>
  <si>
    <t>79.02</t>
  </si>
  <si>
    <t>108</t>
  </si>
  <si>
    <t>Combustibili si energie (cod 81.02.06+81.02.07+81.02.50)</t>
  </si>
  <si>
    <t>81.02</t>
  </si>
  <si>
    <t>111</t>
  </si>
  <si>
    <t>Alte cheltuieli privind combustibili si energia</t>
  </si>
  <si>
    <t>81.02.50</t>
  </si>
  <si>
    <t>112</t>
  </si>
  <si>
    <t>Agricultura, silvicultura, piscicultura si vanatoare (cod 83.02.03)</t>
  </si>
  <si>
    <t>83.02</t>
  </si>
  <si>
    <t>113</t>
  </si>
  <si>
    <t>Agricultura (cod 83.02.03.03+.83.02.03.30)</t>
  </si>
  <si>
    <t>83.02.03</t>
  </si>
  <si>
    <t>116</t>
  </si>
  <si>
    <t xml:space="preserve">Alte cheltuieli in domeniul agriculturii </t>
  </si>
  <si>
    <t>83.02.03.30</t>
  </si>
  <si>
    <t>118</t>
  </si>
  <si>
    <t>Transporturi   (cod 84.02.03+84.02.06+84.02.50)</t>
  </si>
  <si>
    <t>84.02</t>
  </si>
  <si>
    <t>119</t>
  </si>
  <si>
    <t>Transport rutier   (cod 84.02.03.01 la 84.02.03.03)</t>
  </si>
  <si>
    <t>84.02.03</t>
  </si>
  <si>
    <t>120</t>
  </si>
  <si>
    <t>Drumuri si poduri</t>
  </si>
  <si>
    <t>84.02.03.01</t>
  </si>
  <si>
    <t>121</t>
  </si>
  <si>
    <t>Transport in comun</t>
  </si>
  <si>
    <t>84.02.03.02</t>
  </si>
  <si>
    <t>122</t>
  </si>
  <si>
    <t xml:space="preserve">Strazi </t>
  </si>
  <si>
    <t>84.02.03.03</t>
  </si>
  <si>
    <t>128</t>
  </si>
  <si>
    <t>Alte actiuni economice (cod 87.02.01+87.02.03 la 87.02.05+87.02.50)</t>
  </si>
  <si>
    <t>87.02</t>
  </si>
  <si>
    <t>131</t>
  </si>
  <si>
    <t>Turism</t>
  </si>
  <si>
    <t>87.02.04</t>
  </si>
  <si>
    <t>134</t>
  </si>
  <si>
    <t>initiale</t>
  </si>
  <si>
    <t>definitive</t>
  </si>
  <si>
    <t>MUNICIPIUL CAMPULUNG MOLDOVENESC</t>
  </si>
  <si>
    <t>CONSILIUL LOCAL</t>
  </si>
  <si>
    <t>ANEXA NR. 2 LA HCL NR____/2020</t>
  </si>
  <si>
    <t>PRIMAR,</t>
  </si>
  <si>
    <t>DIRECTOR EXECUTIV,</t>
  </si>
  <si>
    <t>FLORESCU IULIANA</t>
  </si>
  <si>
    <t>VIZĂ CFP,</t>
  </si>
  <si>
    <t>PREȘEDINTE DE ȘEDINȚĂ,</t>
  </si>
  <si>
    <t>SECRETARUL MUNICIPIULUI,</t>
  </si>
  <si>
    <t>ERHAN RODICA</t>
  </si>
  <si>
    <t>NEGURĂ MIHĂIȚĂ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</si>
</sst>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49" fontId="4" fillId="0" borderId="2" xfId="0" applyNumberFormat="1" applyFont="1" applyBorder="1" applyAlignment="1">
      <alignment wrapText="1" shrinkToFit="1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wrapText="1" shrinkToFit="1"/>
    </xf>
    <xf numFmtId="0" fontId="5" fillId="0" borderId="5" xfId="0" applyFont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wrapText="1" shrinkToFit="1"/>
    </xf>
    <xf numFmtId="4" fontId="4" fillId="0" borderId="6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 shrinkToFit="1"/>
    </xf>
    <xf numFmtId="4" fontId="4" fillId="0" borderId="3" xfId="0" applyNumberFormat="1" applyFont="1" applyBorder="1" applyAlignment="1">
      <alignment wrapText="1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tabSelected="1" topLeftCell="B1" workbookViewId="0">
      <selection activeCell="B89" sqref="B89"/>
    </sheetView>
  </sheetViews>
  <sheetFormatPr defaultRowHeight="15" x14ac:dyDescent="0.25"/>
  <cols>
    <col min="1" max="1" width="4" hidden="1" customWidth="1"/>
    <col min="2" max="2" width="40" customWidth="1"/>
    <col min="3" max="3" width="11.7109375" customWidth="1"/>
    <col min="4" max="4" width="12.5703125" customWidth="1"/>
    <col min="5" max="6" width="12.85546875" customWidth="1"/>
  </cols>
  <sheetData>
    <row r="1" spans="1:6" x14ac:dyDescent="0.25">
      <c r="A1" s="14" t="s">
        <v>229</v>
      </c>
      <c r="B1" s="14"/>
      <c r="C1" s="14"/>
      <c r="D1" s="14"/>
      <c r="E1" s="14"/>
      <c r="F1" s="14"/>
    </row>
    <row r="2" spans="1:6" x14ac:dyDescent="0.25">
      <c r="A2" s="14" t="s">
        <v>230</v>
      </c>
      <c r="B2" s="14"/>
      <c r="C2" s="14"/>
      <c r="D2" s="14"/>
      <c r="E2" s="14"/>
      <c r="F2" s="14"/>
    </row>
    <row r="3" spans="1:6" x14ac:dyDescent="0.25">
      <c r="A3" s="15" t="s">
        <v>231</v>
      </c>
      <c r="B3" s="15"/>
      <c r="C3" s="15"/>
      <c r="D3" s="15"/>
      <c r="E3" s="15"/>
      <c r="F3" s="15"/>
    </row>
    <row r="4" spans="1:6" ht="69.95" customHeight="1" x14ac:dyDescent="0.25">
      <c r="A4" s="16" t="s">
        <v>0</v>
      </c>
      <c r="B4" s="16"/>
      <c r="C4" s="16"/>
      <c r="D4" s="16"/>
      <c r="E4" s="16"/>
      <c r="F4" s="16"/>
    </row>
    <row r="5" spans="1:6" x14ac:dyDescent="0.25">
      <c r="A5" s="14"/>
      <c r="B5" s="14"/>
      <c r="C5" s="14"/>
      <c r="D5" s="14"/>
      <c r="E5" s="14"/>
      <c r="F5" s="14"/>
    </row>
    <row r="6" spans="1:6" ht="15.75" thickBot="1" x14ac:dyDescent="0.3"/>
    <row r="7" spans="1:6" s="1" customFormat="1" ht="15.75" thickBot="1" x14ac:dyDescent="0.3">
      <c r="A7" s="12" t="s">
        <v>1</v>
      </c>
      <c r="B7" s="12"/>
      <c r="C7" s="12" t="s">
        <v>3</v>
      </c>
      <c r="D7" s="12" t="s">
        <v>5</v>
      </c>
      <c r="E7" s="12"/>
      <c r="F7" s="12" t="s">
        <v>6</v>
      </c>
    </row>
    <row r="8" spans="1:6" s="1" customFormat="1" ht="15.75" thickBot="1" x14ac:dyDescent="0.3">
      <c r="A8" s="12"/>
      <c r="B8" s="12"/>
      <c r="C8" s="12"/>
      <c r="D8" s="12" t="s">
        <v>227</v>
      </c>
      <c r="E8" s="12" t="s">
        <v>228</v>
      </c>
      <c r="F8" s="12"/>
    </row>
    <row r="9" spans="1:6" s="1" customFormat="1" ht="15.75" thickBot="1" x14ac:dyDescent="0.3">
      <c r="A9" s="12"/>
      <c r="B9" s="12"/>
      <c r="C9" s="12"/>
      <c r="D9" s="12"/>
      <c r="E9" s="12"/>
      <c r="F9" s="12"/>
    </row>
    <row r="10" spans="1:6" s="1" customFormat="1" ht="15.75" thickBot="1" x14ac:dyDescent="0.3">
      <c r="A10" s="12"/>
      <c r="B10" s="12"/>
      <c r="C10" s="12"/>
      <c r="D10" s="12"/>
      <c r="E10" s="12"/>
      <c r="F10" s="12"/>
    </row>
    <row r="11" spans="1:6" s="1" customFormat="1" ht="15.75" thickBot="1" x14ac:dyDescent="0.3">
      <c r="A11" s="12"/>
      <c r="B11" s="12"/>
      <c r="C11" s="12"/>
      <c r="D11" s="12"/>
      <c r="E11" s="12"/>
      <c r="F11" s="12"/>
    </row>
    <row r="12" spans="1:6" s="1" customFormat="1" ht="15.75" thickBot="1" x14ac:dyDescent="0.3">
      <c r="A12" s="12" t="s">
        <v>2</v>
      </c>
      <c r="B12" s="13"/>
      <c r="C12" s="6" t="s">
        <v>4</v>
      </c>
      <c r="D12" s="6">
        <v>3</v>
      </c>
      <c r="E12" s="6">
        <v>4</v>
      </c>
      <c r="F12" s="6">
        <v>7</v>
      </c>
    </row>
    <row r="13" spans="1:6" s="1" customFormat="1" ht="22.5" x14ac:dyDescent="0.25">
      <c r="A13" s="5" t="s">
        <v>7</v>
      </c>
      <c r="B13" s="9" t="s">
        <v>8</v>
      </c>
      <c r="C13" s="9" t="s">
        <v>9</v>
      </c>
      <c r="D13" s="10">
        <f t="shared" ref="D13:F13" si="0">D14+D24+D29+D58+D73</f>
        <v>40747781</v>
      </c>
      <c r="E13" s="10">
        <f t="shared" si="0"/>
        <v>54716451</v>
      </c>
      <c r="F13" s="10">
        <f t="shared" si="0"/>
        <v>44791853</v>
      </c>
    </row>
    <row r="14" spans="1:6" s="1" customFormat="1" ht="22.5" x14ac:dyDescent="0.25">
      <c r="A14" s="5" t="s">
        <v>10</v>
      </c>
      <c r="B14" s="9" t="s">
        <v>11</v>
      </c>
      <c r="C14" s="9" t="s">
        <v>12</v>
      </c>
      <c r="D14" s="10">
        <f t="shared" ref="D14:F14" si="1">D15+D18+D22</f>
        <v>8565767</v>
      </c>
      <c r="E14" s="10">
        <f t="shared" si="1"/>
        <v>10483734</v>
      </c>
      <c r="F14" s="10">
        <f t="shared" si="1"/>
        <v>10314436</v>
      </c>
    </row>
    <row r="15" spans="1:6" s="1" customFormat="1" ht="22.5" x14ac:dyDescent="0.25">
      <c r="A15" s="5" t="s">
        <v>13</v>
      </c>
      <c r="B15" s="9" t="s">
        <v>14</v>
      </c>
      <c r="C15" s="9" t="s">
        <v>15</v>
      </c>
      <c r="D15" s="10">
        <f t="shared" ref="D15:F16" si="2">D16</f>
        <v>6019870</v>
      </c>
      <c r="E15" s="10">
        <f t="shared" si="2"/>
        <v>6081870</v>
      </c>
      <c r="F15" s="10">
        <f t="shared" si="2"/>
        <v>5939677</v>
      </c>
    </row>
    <row r="16" spans="1:6" s="1" customFormat="1" ht="22.5" x14ac:dyDescent="0.25">
      <c r="A16" s="5" t="s">
        <v>16</v>
      </c>
      <c r="B16" s="9" t="s">
        <v>17</v>
      </c>
      <c r="C16" s="9" t="s">
        <v>18</v>
      </c>
      <c r="D16" s="10">
        <f t="shared" si="2"/>
        <v>6019870</v>
      </c>
      <c r="E16" s="10">
        <f t="shared" si="2"/>
        <v>6081870</v>
      </c>
      <c r="F16" s="10">
        <f t="shared" si="2"/>
        <v>5939677</v>
      </c>
    </row>
    <row r="17" spans="1:6" s="1" customFormat="1" x14ac:dyDescent="0.25">
      <c r="A17" s="5" t="s">
        <v>19</v>
      </c>
      <c r="B17" s="9" t="s">
        <v>20</v>
      </c>
      <c r="C17" s="9" t="s">
        <v>21</v>
      </c>
      <c r="D17" s="10">
        <v>6019870</v>
      </c>
      <c r="E17" s="10">
        <v>6081870</v>
      </c>
      <c r="F17" s="10">
        <v>5939677</v>
      </c>
    </row>
    <row r="18" spans="1:6" s="1" customFormat="1" ht="22.5" x14ac:dyDescent="0.25">
      <c r="A18" s="5" t="s">
        <v>22</v>
      </c>
      <c r="B18" s="9" t="s">
        <v>23</v>
      </c>
      <c r="C18" s="9" t="s">
        <v>24</v>
      </c>
      <c r="D18" s="10">
        <f t="shared" ref="D18:F18" si="3">D19+D20+D21</f>
        <v>574000</v>
      </c>
      <c r="E18" s="10">
        <f t="shared" si="3"/>
        <v>476400</v>
      </c>
      <c r="F18" s="10">
        <f t="shared" si="3"/>
        <v>455691</v>
      </c>
    </row>
    <row r="19" spans="1:6" s="1" customFormat="1" ht="22.5" x14ac:dyDescent="0.25">
      <c r="A19" s="5" t="s">
        <v>25</v>
      </c>
      <c r="B19" s="9" t="s">
        <v>26</v>
      </c>
      <c r="C19" s="9" t="s">
        <v>27</v>
      </c>
      <c r="D19" s="10">
        <v>100000</v>
      </c>
      <c r="E19" s="10">
        <v>0</v>
      </c>
      <c r="F19" s="10">
        <v>0</v>
      </c>
    </row>
    <row r="20" spans="1:6" s="1" customFormat="1" ht="22.5" x14ac:dyDescent="0.25">
      <c r="A20" s="5" t="s">
        <v>28</v>
      </c>
      <c r="B20" s="9" t="s">
        <v>29</v>
      </c>
      <c r="C20" s="9" t="s">
        <v>30</v>
      </c>
      <c r="D20" s="10">
        <v>420000</v>
      </c>
      <c r="E20" s="10">
        <v>435000</v>
      </c>
      <c r="F20" s="10">
        <v>414291</v>
      </c>
    </row>
    <row r="21" spans="1:6" s="1" customFormat="1" x14ac:dyDescent="0.25">
      <c r="A21" s="5" t="s">
        <v>31</v>
      </c>
      <c r="B21" s="9" t="s">
        <v>32</v>
      </c>
      <c r="C21" s="9" t="s">
        <v>33</v>
      </c>
      <c r="D21" s="10">
        <v>54000</v>
      </c>
      <c r="E21" s="10">
        <v>41400</v>
      </c>
      <c r="F21" s="10">
        <v>41400</v>
      </c>
    </row>
    <row r="22" spans="1:6" s="1" customFormat="1" ht="22.5" x14ac:dyDescent="0.25">
      <c r="A22" s="5" t="s">
        <v>34</v>
      </c>
      <c r="B22" s="9" t="s">
        <v>35</v>
      </c>
      <c r="C22" s="9" t="s">
        <v>36</v>
      </c>
      <c r="D22" s="10">
        <f t="shared" ref="D22:F22" si="4">D23</f>
        <v>1971897</v>
      </c>
      <c r="E22" s="10">
        <f t="shared" si="4"/>
        <v>3925464</v>
      </c>
      <c r="F22" s="10">
        <f t="shared" si="4"/>
        <v>3919068</v>
      </c>
    </row>
    <row r="23" spans="1:6" s="1" customFormat="1" ht="22.5" x14ac:dyDescent="0.25">
      <c r="A23" s="5" t="s">
        <v>37</v>
      </c>
      <c r="B23" s="9" t="s">
        <v>38</v>
      </c>
      <c r="C23" s="9" t="s">
        <v>39</v>
      </c>
      <c r="D23" s="10">
        <v>1971897</v>
      </c>
      <c r="E23" s="10">
        <v>3925464</v>
      </c>
      <c r="F23" s="10">
        <v>3919068</v>
      </c>
    </row>
    <row r="24" spans="1:6" s="1" customFormat="1" ht="22.5" x14ac:dyDescent="0.25">
      <c r="A24" s="5" t="s">
        <v>40</v>
      </c>
      <c r="B24" s="9" t="s">
        <v>41</v>
      </c>
      <c r="C24" s="9" t="s">
        <v>42</v>
      </c>
      <c r="D24" s="10">
        <f t="shared" ref="D24:F24" si="5">+D25</f>
        <v>1527900</v>
      </c>
      <c r="E24" s="10">
        <f t="shared" si="5"/>
        <v>1606400</v>
      </c>
      <c r="F24" s="10">
        <f t="shared" si="5"/>
        <v>1526448</v>
      </c>
    </row>
    <row r="25" spans="1:6" s="1" customFormat="1" ht="22.5" x14ac:dyDescent="0.25">
      <c r="A25" s="5" t="s">
        <v>43</v>
      </c>
      <c r="B25" s="9" t="s">
        <v>44</v>
      </c>
      <c r="C25" s="9" t="s">
        <v>45</v>
      </c>
      <c r="D25" s="10">
        <f t="shared" ref="D25:F25" si="6">D26+D28</f>
        <v>1527900</v>
      </c>
      <c r="E25" s="10">
        <f t="shared" si="6"/>
        <v>1606400</v>
      </c>
      <c r="F25" s="10">
        <f t="shared" si="6"/>
        <v>1526448</v>
      </c>
    </row>
    <row r="26" spans="1:6" s="1" customFormat="1" x14ac:dyDescent="0.25">
      <c r="A26" s="5" t="s">
        <v>46</v>
      </c>
      <c r="B26" s="9" t="s">
        <v>47</v>
      </c>
      <c r="C26" s="9" t="s">
        <v>48</v>
      </c>
      <c r="D26" s="10">
        <f t="shared" ref="D26:F26" si="7">D27</f>
        <v>1522900</v>
      </c>
      <c r="E26" s="10">
        <f t="shared" si="7"/>
        <v>1595400</v>
      </c>
      <c r="F26" s="10">
        <f t="shared" si="7"/>
        <v>1516028</v>
      </c>
    </row>
    <row r="27" spans="1:6" s="1" customFormat="1" x14ac:dyDescent="0.25">
      <c r="A27" s="5" t="s">
        <v>49</v>
      </c>
      <c r="B27" s="9" t="s">
        <v>50</v>
      </c>
      <c r="C27" s="9" t="s">
        <v>51</v>
      </c>
      <c r="D27" s="10">
        <v>1522900</v>
      </c>
      <c r="E27" s="10">
        <v>1595400</v>
      </c>
      <c r="F27" s="10">
        <v>1516028</v>
      </c>
    </row>
    <row r="28" spans="1:6" s="1" customFormat="1" ht="22.5" x14ac:dyDescent="0.25">
      <c r="A28" s="5" t="s">
        <v>52</v>
      </c>
      <c r="B28" s="9" t="s">
        <v>53</v>
      </c>
      <c r="C28" s="9" t="s">
        <v>54</v>
      </c>
      <c r="D28" s="10">
        <v>5000</v>
      </c>
      <c r="E28" s="10">
        <v>11000</v>
      </c>
      <c r="F28" s="10">
        <v>10420</v>
      </c>
    </row>
    <row r="29" spans="1:6" s="1" customFormat="1" ht="22.5" x14ac:dyDescent="0.25">
      <c r="A29" s="5" t="s">
        <v>55</v>
      </c>
      <c r="B29" s="9" t="s">
        <v>56</v>
      </c>
      <c r="C29" s="9" t="s">
        <v>57</v>
      </c>
      <c r="D29" s="10">
        <f t="shared" ref="D29:F29" si="8">D30+D39+D43+D51</f>
        <v>15169605</v>
      </c>
      <c r="E29" s="10">
        <f t="shared" si="8"/>
        <v>17419883</v>
      </c>
      <c r="F29" s="10">
        <f t="shared" si="8"/>
        <v>12925220</v>
      </c>
    </row>
    <row r="30" spans="1:6" s="1" customFormat="1" ht="22.5" x14ac:dyDescent="0.25">
      <c r="A30" s="5" t="s">
        <v>58</v>
      </c>
      <c r="B30" s="9" t="s">
        <v>59</v>
      </c>
      <c r="C30" s="9" t="s">
        <v>60</v>
      </c>
      <c r="D30" s="10">
        <f t="shared" ref="D30:F30" si="9">D31+D33+D37+D38</f>
        <v>2477200</v>
      </c>
      <c r="E30" s="10">
        <f t="shared" si="9"/>
        <v>3365778</v>
      </c>
      <c r="F30" s="10">
        <f t="shared" si="9"/>
        <v>3321103</v>
      </c>
    </row>
    <row r="31" spans="1:6" s="1" customFormat="1" ht="22.5" x14ac:dyDescent="0.25">
      <c r="A31" s="5" t="s">
        <v>61</v>
      </c>
      <c r="B31" s="9" t="s">
        <v>62</v>
      </c>
      <c r="C31" s="9" t="s">
        <v>63</v>
      </c>
      <c r="D31" s="10">
        <f t="shared" ref="D31:F31" si="10">D32</f>
        <v>121658</v>
      </c>
      <c r="E31" s="10">
        <f t="shared" si="10"/>
        <v>158458</v>
      </c>
      <c r="F31" s="10">
        <f t="shared" si="10"/>
        <v>158453</v>
      </c>
    </row>
    <row r="32" spans="1:6" s="1" customFormat="1" x14ac:dyDescent="0.25">
      <c r="A32" s="5" t="s">
        <v>64</v>
      </c>
      <c r="B32" s="9" t="s">
        <v>65</v>
      </c>
      <c r="C32" s="9" t="s">
        <v>66</v>
      </c>
      <c r="D32" s="10">
        <v>121658</v>
      </c>
      <c r="E32" s="10">
        <v>158458</v>
      </c>
      <c r="F32" s="10">
        <v>158453</v>
      </c>
    </row>
    <row r="33" spans="1:6" s="1" customFormat="1" ht="22.5" x14ac:dyDescent="0.25">
      <c r="A33" s="5" t="s">
        <v>67</v>
      </c>
      <c r="B33" s="9" t="s">
        <v>68</v>
      </c>
      <c r="C33" s="9" t="s">
        <v>69</v>
      </c>
      <c r="D33" s="10">
        <f t="shared" ref="D33:F33" si="11">D34+D35+D36</f>
        <v>2267942</v>
      </c>
      <c r="E33" s="10">
        <f t="shared" si="11"/>
        <v>3119720</v>
      </c>
      <c r="F33" s="10">
        <f t="shared" si="11"/>
        <v>3095550</v>
      </c>
    </row>
    <row r="34" spans="1:6" s="1" customFormat="1" x14ac:dyDescent="0.25">
      <c r="A34" s="5" t="s">
        <v>70</v>
      </c>
      <c r="B34" s="9" t="s">
        <v>71</v>
      </c>
      <c r="C34" s="9" t="s">
        <v>72</v>
      </c>
      <c r="D34" s="10">
        <v>929700</v>
      </c>
      <c r="E34" s="10">
        <v>1227952</v>
      </c>
      <c r="F34" s="10">
        <v>1207133</v>
      </c>
    </row>
    <row r="35" spans="1:6" s="1" customFormat="1" x14ac:dyDescent="0.25">
      <c r="A35" s="5" t="s">
        <v>73</v>
      </c>
      <c r="B35" s="9" t="s">
        <v>74</v>
      </c>
      <c r="C35" s="9" t="s">
        <v>75</v>
      </c>
      <c r="D35" s="10">
        <v>1277082</v>
      </c>
      <c r="E35" s="10">
        <v>1829008</v>
      </c>
      <c r="F35" s="10">
        <v>1825846</v>
      </c>
    </row>
    <row r="36" spans="1:6" s="1" customFormat="1" x14ac:dyDescent="0.25">
      <c r="A36" s="5" t="s">
        <v>76</v>
      </c>
      <c r="B36" s="9" t="s">
        <v>77</v>
      </c>
      <c r="C36" s="9" t="s">
        <v>78</v>
      </c>
      <c r="D36" s="10">
        <v>61160</v>
      </c>
      <c r="E36" s="10">
        <v>62760</v>
      </c>
      <c r="F36" s="10">
        <v>62571</v>
      </c>
    </row>
    <row r="37" spans="1:6" s="1" customFormat="1" x14ac:dyDescent="0.25">
      <c r="A37" s="5" t="s">
        <v>79</v>
      </c>
      <c r="B37" s="9" t="s">
        <v>80</v>
      </c>
      <c r="C37" s="9" t="s">
        <v>81</v>
      </c>
      <c r="D37" s="10">
        <v>57100</v>
      </c>
      <c r="E37" s="10">
        <v>57100</v>
      </c>
      <c r="F37" s="10">
        <v>57100</v>
      </c>
    </row>
    <row r="38" spans="1:6" s="1" customFormat="1" x14ac:dyDescent="0.25">
      <c r="A38" s="5" t="s">
        <v>82</v>
      </c>
      <c r="B38" s="9" t="s">
        <v>83</v>
      </c>
      <c r="C38" s="9" t="s">
        <v>84</v>
      </c>
      <c r="D38" s="10">
        <v>30500</v>
      </c>
      <c r="E38" s="10">
        <v>30500</v>
      </c>
      <c r="F38" s="10">
        <v>10000</v>
      </c>
    </row>
    <row r="39" spans="1:6" s="1" customFormat="1" x14ac:dyDescent="0.25">
      <c r="A39" s="5" t="s">
        <v>85</v>
      </c>
      <c r="B39" s="9" t="s">
        <v>86</v>
      </c>
      <c r="C39" s="9" t="s">
        <v>87</v>
      </c>
      <c r="D39" s="10">
        <f t="shared" ref="D39:F39" si="12">D40+D42</f>
        <v>1069650</v>
      </c>
      <c r="E39" s="10">
        <f t="shared" si="12"/>
        <v>1719650</v>
      </c>
      <c r="F39" s="10">
        <f t="shared" si="12"/>
        <v>1704829</v>
      </c>
    </row>
    <row r="40" spans="1:6" s="1" customFormat="1" ht="22.5" x14ac:dyDescent="0.25">
      <c r="A40" s="5" t="s">
        <v>88</v>
      </c>
      <c r="B40" s="9" t="s">
        <v>89</v>
      </c>
      <c r="C40" s="9" t="s">
        <v>90</v>
      </c>
      <c r="D40" s="10">
        <f t="shared" ref="D40:F40" si="13">D41</f>
        <v>0</v>
      </c>
      <c r="E40" s="10">
        <f t="shared" si="13"/>
        <v>650000</v>
      </c>
      <c r="F40" s="10">
        <f t="shared" si="13"/>
        <v>650000</v>
      </c>
    </row>
    <row r="41" spans="1:6" s="1" customFormat="1" x14ac:dyDescent="0.25">
      <c r="A41" s="5" t="s">
        <v>91</v>
      </c>
      <c r="B41" s="9" t="s">
        <v>92</v>
      </c>
      <c r="C41" s="9" t="s">
        <v>93</v>
      </c>
      <c r="D41" s="10">
        <v>0</v>
      </c>
      <c r="E41" s="10">
        <v>650000</v>
      </c>
      <c r="F41" s="10">
        <v>650000</v>
      </c>
    </row>
    <row r="42" spans="1:6" s="1" customFormat="1" x14ac:dyDescent="0.25">
      <c r="A42" s="5" t="s">
        <v>94</v>
      </c>
      <c r="B42" s="9" t="s">
        <v>95</v>
      </c>
      <c r="C42" s="9" t="s">
        <v>96</v>
      </c>
      <c r="D42" s="10">
        <v>1069650</v>
      </c>
      <c r="E42" s="10">
        <v>1069650</v>
      </c>
      <c r="F42" s="10">
        <v>1054829</v>
      </c>
    </row>
    <row r="43" spans="1:6" s="1" customFormat="1" ht="22.5" x14ac:dyDescent="0.25">
      <c r="A43" s="5" t="s">
        <v>97</v>
      </c>
      <c r="B43" s="9" t="s">
        <v>98</v>
      </c>
      <c r="C43" s="9" t="s">
        <v>99</v>
      </c>
      <c r="D43" s="10">
        <f t="shared" ref="D43:F43" si="14">D44+D47+D50</f>
        <v>7764607</v>
      </c>
      <c r="E43" s="10">
        <f t="shared" si="14"/>
        <v>8361307</v>
      </c>
      <c r="F43" s="10">
        <f t="shared" si="14"/>
        <v>3963924</v>
      </c>
    </row>
    <row r="44" spans="1:6" s="1" customFormat="1" ht="22.5" x14ac:dyDescent="0.25">
      <c r="A44" s="5" t="s">
        <v>100</v>
      </c>
      <c r="B44" s="9" t="s">
        <v>101</v>
      </c>
      <c r="C44" s="9" t="s">
        <v>102</v>
      </c>
      <c r="D44" s="10">
        <f t="shared" ref="D44:F44" si="15">D45+D46</f>
        <v>6274607</v>
      </c>
      <c r="E44" s="10">
        <f t="shared" si="15"/>
        <v>6259407</v>
      </c>
      <c r="F44" s="10">
        <f t="shared" si="15"/>
        <v>2229303</v>
      </c>
    </row>
    <row r="45" spans="1:6" s="1" customFormat="1" ht="22.5" x14ac:dyDescent="0.25">
      <c r="A45" s="5" t="s">
        <v>103</v>
      </c>
      <c r="B45" s="9" t="s">
        <v>104</v>
      </c>
      <c r="C45" s="9" t="s">
        <v>105</v>
      </c>
      <c r="D45" s="10">
        <v>308097</v>
      </c>
      <c r="E45" s="10">
        <v>267597</v>
      </c>
      <c r="F45" s="10">
        <v>220693</v>
      </c>
    </row>
    <row r="46" spans="1:6" s="1" customFormat="1" x14ac:dyDescent="0.25">
      <c r="A46" s="5" t="s">
        <v>106</v>
      </c>
      <c r="B46" s="9" t="s">
        <v>107</v>
      </c>
      <c r="C46" s="9" t="s">
        <v>108</v>
      </c>
      <c r="D46" s="10">
        <v>5966510</v>
      </c>
      <c r="E46" s="10">
        <v>5991810</v>
      </c>
      <c r="F46" s="10">
        <v>2008610</v>
      </c>
    </row>
    <row r="47" spans="1:6" s="1" customFormat="1" ht="22.5" x14ac:dyDescent="0.25">
      <c r="A47" s="5" t="s">
        <v>109</v>
      </c>
      <c r="B47" s="9" t="s">
        <v>110</v>
      </c>
      <c r="C47" s="9" t="s">
        <v>111</v>
      </c>
      <c r="D47" s="10">
        <f t="shared" ref="D47:F47" si="16">D48+D49</f>
        <v>1210000</v>
      </c>
      <c r="E47" s="10">
        <f t="shared" si="16"/>
        <v>1406900</v>
      </c>
      <c r="F47" s="10">
        <f t="shared" si="16"/>
        <v>1335792</v>
      </c>
    </row>
    <row r="48" spans="1:6" s="1" customFormat="1" x14ac:dyDescent="0.25">
      <c r="A48" s="5" t="s">
        <v>112</v>
      </c>
      <c r="B48" s="9" t="s">
        <v>113</v>
      </c>
      <c r="C48" s="9" t="s">
        <v>114</v>
      </c>
      <c r="D48" s="10">
        <v>980000</v>
      </c>
      <c r="E48" s="10">
        <v>1096900</v>
      </c>
      <c r="F48" s="10">
        <v>1070547</v>
      </c>
    </row>
    <row r="49" spans="1:6" s="1" customFormat="1" ht="22.5" x14ac:dyDescent="0.25">
      <c r="A49" s="5" t="s">
        <v>115</v>
      </c>
      <c r="B49" s="9" t="s">
        <v>116</v>
      </c>
      <c r="C49" s="9" t="s">
        <v>117</v>
      </c>
      <c r="D49" s="10">
        <v>230000</v>
      </c>
      <c r="E49" s="10">
        <v>310000</v>
      </c>
      <c r="F49" s="10">
        <v>265245</v>
      </c>
    </row>
    <row r="50" spans="1:6" s="1" customFormat="1" ht="22.5" x14ac:dyDescent="0.25">
      <c r="A50" s="5" t="s">
        <v>118</v>
      </c>
      <c r="B50" s="9" t="s">
        <v>119</v>
      </c>
      <c r="C50" s="9" t="s">
        <v>120</v>
      </c>
      <c r="D50" s="10">
        <v>280000</v>
      </c>
      <c r="E50" s="10">
        <v>695000</v>
      </c>
      <c r="F50" s="10">
        <v>398829</v>
      </c>
    </row>
    <row r="51" spans="1:6" s="1" customFormat="1" ht="33" x14ac:dyDescent="0.25">
      <c r="A51" s="5" t="s">
        <v>121</v>
      </c>
      <c r="B51" s="9" t="s">
        <v>122</v>
      </c>
      <c r="C51" s="9" t="s">
        <v>123</v>
      </c>
      <c r="D51" s="10">
        <f t="shared" ref="D51:F51" si="17">+D52+D54+D56</f>
        <v>3858148</v>
      </c>
      <c r="E51" s="10">
        <f t="shared" si="17"/>
        <v>3973148</v>
      </c>
      <c r="F51" s="10">
        <f t="shared" si="17"/>
        <v>3935364</v>
      </c>
    </row>
    <row r="52" spans="1:6" s="1" customFormat="1" ht="22.5" x14ac:dyDescent="0.25">
      <c r="A52" s="5" t="s">
        <v>124</v>
      </c>
      <c r="B52" s="9" t="s">
        <v>125</v>
      </c>
      <c r="C52" s="9" t="s">
        <v>126</v>
      </c>
      <c r="D52" s="10">
        <f t="shared" ref="D52:F52" si="18">D53</f>
        <v>3483800</v>
      </c>
      <c r="E52" s="10">
        <f t="shared" si="18"/>
        <v>3503800</v>
      </c>
      <c r="F52" s="10">
        <f t="shared" si="18"/>
        <v>3484873</v>
      </c>
    </row>
    <row r="53" spans="1:6" s="1" customFormat="1" x14ac:dyDescent="0.25">
      <c r="A53" s="5" t="s">
        <v>127</v>
      </c>
      <c r="B53" s="9" t="s">
        <v>128</v>
      </c>
      <c r="C53" s="9" t="s">
        <v>129</v>
      </c>
      <c r="D53" s="10">
        <v>3483800</v>
      </c>
      <c r="E53" s="10">
        <v>3503800</v>
      </c>
      <c r="F53" s="10">
        <v>3484873</v>
      </c>
    </row>
    <row r="54" spans="1:6" s="1" customFormat="1" ht="22.5" x14ac:dyDescent="0.25">
      <c r="A54" s="5" t="s">
        <v>130</v>
      </c>
      <c r="B54" s="9" t="s">
        <v>131</v>
      </c>
      <c r="C54" s="9" t="s">
        <v>132</v>
      </c>
      <c r="D54" s="10">
        <f t="shared" ref="D54:F54" si="19">D55</f>
        <v>51348</v>
      </c>
      <c r="E54" s="10">
        <f t="shared" si="19"/>
        <v>61348</v>
      </c>
      <c r="F54" s="10">
        <f t="shared" si="19"/>
        <v>51974</v>
      </c>
    </row>
    <row r="55" spans="1:6" s="1" customFormat="1" x14ac:dyDescent="0.25">
      <c r="A55" s="5" t="s">
        <v>133</v>
      </c>
      <c r="B55" s="9" t="s">
        <v>134</v>
      </c>
      <c r="C55" s="9" t="s">
        <v>135</v>
      </c>
      <c r="D55" s="10">
        <v>51348</v>
      </c>
      <c r="E55" s="10">
        <v>61348</v>
      </c>
      <c r="F55" s="10">
        <v>51974</v>
      </c>
    </row>
    <row r="56" spans="1:6" s="1" customFormat="1" ht="22.5" x14ac:dyDescent="0.25">
      <c r="A56" s="5" t="s">
        <v>136</v>
      </c>
      <c r="B56" s="9" t="s">
        <v>137</v>
      </c>
      <c r="C56" s="9" t="s">
        <v>138</v>
      </c>
      <c r="D56" s="10">
        <f t="shared" ref="D56:F56" si="20">D57</f>
        <v>323000</v>
      </c>
      <c r="E56" s="10">
        <f t="shared" si="20"/>
        <v>408000</v>
      </c>
      <c r="F56" s="10">
        <f t="shared" si="20"/>
        <v>398517</v>
      </c>
    </row>
    <row r="57" spans="1:6" s="1" customFormat="1" x14ac:dyDescent="0.25">
      <c r="A57" s="5" t="s">
        <v>139</v>
      </c>
      <c r="B57" s="9" t="s">
        <v>140</v>
      </c>
      <c r="C57" s="9" t="s">
        <v>141</v>
      </c>
      <c r="D57" s="10">
        <v>323000</v>
      </c>
      <c r="E57" s="10">
        <v>408000</v>
      </c>
      <c r="F57" s="10">
        <v>398517</v>
      </c>
    </row>
    <row r="58" spans="1:6" s="1" customFormat="1" ht="33" x14ac:dyDescent="0.25">
      <c r="A58" s="5" t="s">
        <v>142</v>
      </c>
      <c r="B58" s="9" t="s">
        <v>143</v>
      </c>
      <c r="C58" s="9" t="s">
        <v>144</v>
      </c>
      <c r="D58" s="10">
        <f t="shared" ref="D58:F58" si="21">D59+D68</f>
        <v>8723006</v>
      </c>
      <c r="E58" s="10">
        <f t="shared" si="21"/>
        <v>10193706</v>
      </c>
      <c r="F58" s="10">
        <f t="shared" si="21"/>
        <v>7583829</v>
      </c>
    </row>
    <row r="59" spans="1:6" s="1" customFormat="1" ht="22.5" x14ac:dyDescent="0.25">
      <c r="A59" s="5" t="s">
        <v>145</v>
      </c>
      <c r="B59" s="9" t="s">
        <v>146</v>
      </c>
      <c r="C59" s="9" t="s">
        <v>147</v>
      </c>
      <c r="D59" s="10">
        <f t="shared" ref="D59:F59" si="22">D60+D63+D66+D67</f>
        <v>6978306</v>
      </c>
      <c r="E59" s="10">
        <f t="shared" si="22"/>
        <v>8003406</v>
      </c>
      <c r="F59" s="10">
        <f t="shared" si="22"/>
        <v>5481998</v>
      </c>
    </row>
    <row r="60" spans="1:6" s="1" customFormat="1" x14ac:dyDescent="0.25">
      <c r="A60" s="5" t="s">
        <v>148</v>
      </c>
      <c r="B60" s="9" t="s">
        <v>149</v>
      </c>
      <c r="C60" s="9" t="s">
        <v>150</v>
      </c>
      <c r="D60" s="10">
        <f t="shared" ref="D60:F60" si="23">D61+D62</f>
        <v>391800</v>
      </c>
      <c r="E60" s="10">
        <f t="shared" si="23"/>
        <v>418500</v>
      </c>
      <c r="F60" s="10">
        <f t="shared" si="23"/>
        <v>405501</v>
      </c>
    </row>
    <row r="61" spans="1:6" s="1" customFormat="1" x14ac:dyDescent="0.25">
      <c r="A61" s="5" t="s">
        <v>151</v>
      </c>
      <c r="B61" s="9" t="s">
        <v>152</v>
      </c>
      <c r="C61" s="9" t="s">
        <v>153</v>
      </c>
      <c r="D61" s="10">
        <v>0</v>
      </c>
      <c r="E61" s="10">
        <v>0</v>
      </c>
      <c r="F61" s="10">
        <v>0</v>
      </c>
    </row>
    <row r="62" spans="1:6" s="1" customFormat="1" x14ac:dyDescent="0.25">
      <c r="A62" s="5" t="s">
        <v>154</v>
      </c>
      <c r="B62" s="9" t="s">
        <v>155</v>
      </c>
      <c r="C62" s="9" t="s">
        <v>156</v>
      </c>
      <c r="D62" s="10">
        <v>391800</v>
      </c>
      <c r="E62" s="10">
        <v>418500</v>
      </c>
      <c r="F62" s="10">
        <v>405501</v>
      </c>
    </row>
    <row r="63" spans="1:6" s="1" customFormat="1" ht="22.5" x14ac:dyDescent="0.25">
      <c r="A63" s="5" t="s">
        <v>157</v>
      </c>
      <c r="B63" s="9" t="s">
        <v>158</v>
      </c>
      <c r="C63" s="9" t="s">
        <v>159</v>
      </c>
      <c r="D63" s="10">
        <f t="shared" ref="D63:F63" si="24">D64+D65</f>
        <v>338500</v>
      </c>
      <c r="E63" s="10">
        <f t="shared" si="24"/>
        <v>468700</v>
      </c>
      <c r="F63" s="10">
        <f t="shared" si="24"/>
        <v>294581</v>
      </c>
    </row>
    <row r="64" spans="1:6" s="1" customFormat="1" x14ac:dyDescent="0.25">
      <c r="A64" s="5" t="s">
        <v>160</v>
      </c>
      <c r="B64" s="9" t="s">
        <v>161</v>
      </c>
      <c r="C64" s="9" t="s">
        <v>162</v>
      </c>
      <c r="D64" s="10">
        <v>88500</v>
      </c>
      <c r="E64" s="10">
        <v>278700</v>
      </c>
      <c r="F64" s="10">
        <v>142485</v>
      </c>
    </row>
    <row r="65" spans="1:6" s="1" customFormat="1" x14ac:dyDescent="0.25">
      <c r="A65" s="5" t="s">
        <v>163</v>
      </c>
      <c r="B65" s="9" t="s">
        <v>164</v>
      </c>
      <c r="C65" s="9" t="s">
        <v>165</v>
      </c>
      <c r="D65" s="10">
        <v>250000</v>
      </c>
      <c r="E65" s="10">
        <v>190000</v>
      </c>
      <c r="F65" s="10">
        <v>152096</v>
      </c>
    </row>
    <row r="66" spans="1:6" s="1" customFormat="1" x14ac:dyDescent="0.25">
      <c r="A66" s="5" t="s">
        <v>166</v>
      </c>
      <c r="B66" s="9" t="s">
        <v>167</v>
      </c>
      <c r="C66" s="9" t="s">
        <v>168</v>
      </c>
      <c r="D66" s="10">
        <v>1100758</v>
      </c>
      <c r="E66" s="10">
        <v>1609758</v>
      </c>
      <c r="F66" s="10">
        <v>1352915</v>
      </c>
    </row>
    <row r="67" spans="1:6" s="1" customFormat="1" ht="22.5" x14ac:dyDescent="0.25">
      <c r="A67" s="5" t="s">
        <v>169</v>
      </c>
      <c r="B67" s="9" t="s">
        <v>170</v>
      </c>
      <c r="C67" s="9" t="s">
        <v>171</v>
      </c>
      <c r="D67" s="10">
        <v>5147248</v>
      </c>
      <c r="E67" s="10">
        <v>5506448</v>
      </c>
      <c r="F67" s="10">
        <v>3429001</v>
      </c>
    </row>
    <row r="68" spans="1:6" s="1" customFormat="1" ht="22.5" x14ac:dyDescent="0.25">
      <c r="A68" s="5" t="s">
        <v>172</v>
      </c>
      <c r="B68" s="9" t="s">
        <v>173</v>
      </c>
      <c r="C68" s="9" t="s">
        <v>174</v>
      </c>
      <c r="D68" s="10">
        <f t="shared" ref="D68:F68" si="25">+D69+D72</f>
        <v>1744700</v>
      </c>
      <c r="E68" s="10">
        <f t="shared" si="25"/>
        <v>2190300</v>
      </c>
      <c r="F68" s="10">
        <f t="shared" si="25"/>
        <v>2101831</v>
      </c>
    </row>
    <row r="69" spans="1:6" s="1" customFormat="1" ht="22.5" x14ac:dyDescent="0.25">
      <c r="A69" s="5" t="s">
        <v>175</v>
      </c>
      <c r="B69" s="9" t="s">
        <v>176</v>
      </c>
      <c r="C69" s="9" t="s">
        <v>177</v>
      </c>
      <c r="D69" s="10">
        <f t="shared" ref="D69:F69" si="26">D70+D71</f>
        <v>1295000</v>
      </c>
      <c r="E69" s="10">
        <f t="shared" si="26"/>
        <v>1637600</v>
      </c>
      <c r="F69" s="10">
        <f t="shared" si="26"/>
        <v>1597117</v>
      </c>
    </row>
    <row r="70" spans="1:6" s="1" customFormat="1" x14ac:dyDescent="0.25">
      <c r="A70" s="5" t="s">
        <v>178</v>
      </c>
      <c r="B70" s="9" t="s">
        <v>179</v>
      </c>
      <c r="C70" s="9" t="s">
        <v>180</v>
      </c>
      <c r="D70" s="10">
        <v>1292900</v>
      </c>
      <c r="E70" s="10">
        <v>1635500</v>
      </c>
      <c r="F70" s="10">
        <v>1595076</v>
      </c>
    </row>
    <row r="71" spans="1:6" s="1" customFormat="1" x14ac:dyDescent="0.25">
      <c r="A71" s="5" t="s">
        <v>181</v>
      </c>
      <c r="B71" s="9" t="s">
        <v>182</v>
      </c>
      <c r="C71" s="9" t="s">
        <v>183</v>
      </c>
      <c r="D71" s="10">
        <v>2100</v>
      </c>
      <c r="E71" s="10">
        <v>2100</v>
      </c>
      <c r="F71" s="10">
        <v>2041</v>
      </c>
    </row>
    <row r="72" spans="1:6" s="1" customFormat="1" x14ac:dyDescent="0.25">
      <c r="A72" s="5" t="s">
        <v>184</v>
      </c>
      <c r="B72" s="9" t="s">
        <v>185</v>
      </c>
      <c r="C72" s="9" t="s">
        <v>186</v>
      </c>
      <c r="D72" s="10">
        <v>449700</v>
      </c>
      <c r="E72" s="10">
        <v>552700</v>
      </c>
      <c r="F72" s="10">
        <v>504714</v>
      </c>
    </row>
    <row r="73" spans="1:6" s="1" customFormat="1" ht="22.5" x14ac:dyDescent="0.25">
      <c r="A73" s="5" t="s">
        <v>187</v>
      </c>
      <c r="B73" s="9" t="s">
        <v>188</v>
      </c>
      <c r="C73" s="9" t="s">
        <v>189</v>
      </c>
      <c r="D73" s="10">
        <f t="shared" ref="D73:F73" si="27">+D74+D76+D79+D84</f>
        <v>6761503</v>
      </c>
      <c r="E73" s="10">
        <f t="shared" si="27"/>
        <v>15012728</v>
      </c>
      <c r="F73" s="10">
        <f t="shared" si="27"/>
        <v>12441920</v>
      </c>
    </row>
    <row r="74" spans="1:6" s="1" customFormat="1" ht="22.5" x14ac:dyDescent="0.25">
      <c r="A74" s="5" t="s">
        <v>190</v>
      </c>
      <c r="B74" s="9" t="s">
        <v>191</v>
      </c>
      <c r="C74" s="9" t="s">
        <v>192</v>
      </c>
      <c r="D74" s="10">
        <f t="shared" ref="D74:F74" si="28">+D75</f>
        <v>2444503</v>
      </c>
      <c r="E74" s="10">
        <f t="shared" si="28"/>
        <v>6166736</v>
      </c>
      <c r="F74" s="10">
        <f t="shared" si="28"/>
        <v>6164408</v>
      </c>
    </row>
    <row r="75" spans="1:6" s="1" customFormat="1" x14ac:dyDescent="0.25">
      <c r="A75" s="5" t="s">
        <v>193</v>
      </c>
      <c r="B75" s="9" t="s">
        <v>194</v>
      </c>
      <c r="C75" s="9" t="s">
        <v>195</v>
      </c>
      <c r="D75" s="10">
        <v>2444503</v>
      </c>
      <c r="E75" s="10">
        <v>6166736</v>
      </c>
      <c r="F75" s="10">
        <v>6164408</v>
      </c>
    </row>
    <row r="76" spans="1:6" s="1" customFormat="1" ht="22.5" x14ac:dyDescent="0.25">
      <c r="A76" s="5" t="s">
        <v>196</v>
      </c>
      <c r="B76" s="9" t="s">
        <v>197</v>
      </c>
      <c r="C76" s="9" t="s">
        <v>198</v>
      </c>
      <c r="D76" s="10">
        <f t="shared" ref="D76:F76" si="29">D77</f>
        <v>713800</v>
      </c>
      <c r="E76" s="10">
        <f t="shared" si="29"/>
        <v>780892</v>
      </c>
      <c r="F76" s="10">
        <f t="shared" si="29"/>
        <v>744044</v>
      </c>
    </row>
    <row r="77" spans="1:6" s="1" customFormat="1" x14ac:dyDescent="0.25">
      <c r="A77" s="5" t="s">
        <v>199</v>
      </c>
      <c r="B77" s="9" t="s">
        <v>200</v>
      </c>
      <c r="C77" s="9" t="s">
        <v>201</v>
      </c>
      <c r="D77" s="10">
        <f t="shared" ref="D77:F77" si="30">+D78</f>
        <v>713800</v>
      </c>
      <c r="E77" s="10">
        <f t="shared" si="30"/>
        <v>780892</v>
      </c>
      <c r="F77" s="10">
        <f t="shared" si="30"/>
        <v>744044</v>
      </c>
    </row>
    <row r="78" spans="1:6" s="1" customFormat="1" x14ac:dyDescent="0.25">
      <c r="A78" s="5" t="s">
        <v>202</v>
      </c>
      <c r="B78" s="9" t="s">
        <v>203</v>
      </c>
      <c r="C78" s="9" t="s">
        <v>204</v>
      </c>
      <c r="D78" s="10">
        <v>713800</v>
      </c>
      <c r="E78" s="10">
        <v>780892</v>
      </c>
      <c r="F78" s="10">
        <v>744044</v>
      </c>
    </row>
    <row r="79" spans="1:6" s="1" customFormat="1" ht="22.5" x14ac:dyDescent="0.25">
      <c r="A79" s="5" t="s">
        <v>205</v>
      </c>
      <c r="B79" s="9" t="s">
        <v>206</v>
      </c>
      <c r="C79" s="9" t="s">
        <v>207</v>
      </c>
      <c r="D79" s="10">
        <f t="shared" ref="D79:F79" si="31">D80</f>
        <v>3042000</v>
      </c>
      <c r="E79" s="10">
        <f t="shared" si="31"/>
        <v>7335400</v>
      </c>
      <c r="F79" s="10">
        <f t="shared" si="31"/>
        <v>4943228</v>
      </c>
    </row>
    <row r="80" spans="1:6" s="1" customFormat="1" ht="22.5" x14ac:dyDescent="0.25">
      <c r="A80" s="5" t="s">
        <v>208</v>
      </c>
      <c r="B80" s="9" t="s">
        <v>209</v>
      </c>
      <c r="C80" s="9" t="s">
        <v>210</v>
      </c>
      <c r="D80" s="10">
        <f t="shared" ref="D80:F80" si="32">D81+D82+D83</f>
        <v>3042000</v>
      </c>
      <c r="E80" s="10">
        <f t="shared" si="32"/>
        <v>7335400</v>
      </c>
      <c r="F80" s="10">
        <f t="shared" si="32"/>
        <v>4943228</v>
      </c>
    </row>
    <row r="81" spans="1:8" s="1" customFormat="1" x14ac:dyDescent="0.25">
      <c r="A81" s="5" t="s">
        <v>211</v>
      </c>
      <c r="B81" s="9" t="s">
        <v>212</v>
      </c>
      <c r="C81" s="9" t="s">
        <v>213</v>
      </c>
      <c r="D81" s="10">
        <v>230000</v>
      </c>
      <c r="E81" s="10">
        <v>490000</v>
      </c>
      <c r="F81" s="10">
        <v>306958</v>
      </c>
    </row>
    <row r="82" spans="1:8" s="1" customFormat="1" x14ac:dyDescent="0.25">
      <c r="A82" s="5" t="s">
        <v>214</v>
      </c>
      <c r="B82" s="9" t="s">
        <v>215</v>
      </c>
      <c r="C82" s="9" t="s">
        <v>216</v>
      </c>
      <c r="D82" s="10">
        <v>13000</v>
      </c>
      <c r="E82" s="10">
        <v>13000</v>
      </c>
      <c r="F82" s="10">
        <v>12625</v>
      </c>
    </row>
    <row r="83" spans="1:8" s="1" customFormat="1" x14ac:dyDescent="0.25">
      <c r="A83" s="5" t="s">
        <v>217</v>
      </c>
      <c r="B83" s="9" t="s">
        <v>218</v>
      </c>
      <c r="C83" s="9" t="s">
        <v>219</v>
      </c>
      <c r="D83" s="10">
        <v>2799000</v>
      </c>
      <c r="E83" s="10">
        <v>6832400</v>
      </c>
      <c r="F83" s="10">
        <v>4623645</v>
      </c>
    </row>
    <row r="84" spans="1:8" s="1" customFormat="1" ht="22.5" x14ac:dyDescent="0.25">
      <c r="A84" s="5" t="s">
        <v>220</v>
      </c>
      <c r="B84" s="9" t="s">
        <v>221</v>
      </c>
      <c r="C84" s="9" t="s">
        <v>222</v>
      </c>
      <c r="D84" s="10">
        <f t="shared" ref="D84:F84" si="33">+D85</f>
        <v>561200</v>
      </c>
      <c r="E84" s="10">
        <f t="shared" si="33"/>
        <v>729700</v>
      </c>
      <c r="F84" s="10">
        <f t="shared" si="33"/>
        <v>590240</v>
      </c>
    </row>
    <row r="85" spans="1:8" s="1" customFormat="1" x14ac:dyDescent="0.25">
      <c r="A85" s="5" t="s">
        <v>223</v>
      </c>
      <c r="B85" s="9" t="s">
        <v>224</v>
      </c>
      <c r="C85" s="9" t="s">
        <v>225</v>
      </c>
      <c r="D85" s="10">
        <v>561200</v>
      </c>
      <c r="E85" s="10">
        <v>729700</v>
      </c>
      <c r="F85" s="10">
        <v>590240</v>
      </c>
    </row>
    <row r="86" spans="1:8" s="1" customFormat="1" x14ac:dyDescent="0.25">
      <c r="A86" s="2" t="s">
        <v>226</v>
      </c>
      <c r="B86" s="7"/>
      <c r="C86" s="7"/>
      <c r="D86" s="8"/>
      <c r="E86" s="8"/>
      <c r="F86" s="8"/>
    </row>
    <row r="87" spans="1:8" x14ac:dyDescent="0.25">
      <c r="B87" s="11"/>
      <c r="C87" s="11"/>
      <c r="D87" s="11"/>
      <c r="E87" s="11"/>
      <c r="F87" s="4"/>
      <c r="G87" s="11"/>
      <c r="H87" s="11"/>
    </row>
    <row r="88" spans="1:8" x14ac:dyDescent="0.25">
      <c r="B88" t="s">
        <v>232</v>
      </c>
      <c r="E88" t="s">
        <v>233</v>
      </c>
    </row>
    <row r="89" spans="1:8" x14ac:dyDescent="0.25">
      <c r="B89" t="s">
        <v>239</v>
      </c>
      <c r="E89" t="s">
        <v>234</v>
      </c>
    </row>
    <row r="91" spans="1:8" x14ac:dyDescent="0.25">
      <c r="C91" t="s">
        <v>235</v>
      </c>
    </row>
    <row r="94" spans="1:8" x14ac:dyDescent="0.25">
      <c r="B94" t="s">
        <v>236</v>
      </c>
      <c r="E94" t="s">
        <v>237</v>
      </c>
    </row>
    <row r="95" spans="1:8" x14ac:dyDescent="0.25">
      <c r="E95" t="s">
        <v>238</v>
      </c>
    </row>
    <row r="174" spans="1:14" x14ac:dyDescent="0.25">
      <c r="A174" s="3"/>
      <c r="B174" s="3"/>
      <c r="C174" s="3"/>
      <c r="F174" s="3"/>
      <c r="K174" s="3"/>
      <c r="L174" s="3"/>
      <c r="M174" s="3"/>
      <c r="N174" s="3"/>
    </row>
  </sheetData>
  <mergeCells count="14">
    <mergeCell ref="A1:F1"/>
    <mergeCell ref="A2:F2"/>
    <mergeCell ref="A3:F3"/>
    <mergeCell ref="A4:F4"/>
    <mergeCell ref="A5:F5"/>
    <mergeCell ref="B87:E87"/>
    <mergeCell ref="G87:H87"/>
    <mergeCell ref="A12:B12"/>
    <mergeCell ref="C7:C11"/>
    <mergeCell ref="D7:E7"/>
    <mergeCell ref="D8:D11"/>
    <mergeCell ref="E8:E11"/>
    <mergeCell ref="A7:B11"/>
    <mergeCell ref="F7:F11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2020-03-06T07:34:59Z</cp:lastPrinted>
  <dcterms:created xsi:type="dcterms:W3CDTF">2020-03-03T13:40:19Z</dcterms:created>
  <dcterms:modified xsi:type="dcterms:W3CDTF">2020-03-06T07:35:34Z</dcterms:modified>
</cp:coreProperties>
</file>