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i\"/>
    </mc:Choice>
  </mc:AlternateContent>
  <xr:revisionPtr revIDLastSave="0" documentId="13_ncr:1_{FFDA4AED-70A1-4CA0-956C-E87FD68C0245}" xr6:coauthVersionLast="45" xr6:coauthVersionMax="45" xr10:uidLastSave="{00000000-0000-0000-0000-000000000000}"/>
  <bookViews>
    <workbookView xWindow="675" yWindow="600" windowWidth="18525" windowHeight="1476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F17" i="1" s="1"/>
  <c r="F16" i="1" s="1"/>
  <c r="D20" i="1"/>
  <c r="E20" i="1"/>
  <c r="F20" i="1"/>
  <c r="D26" i="1"/>
  <c r="D25" i="1" s="1"/>
  <c r="D24" i="1" s="1"/>
  <c r="E26" i="1"/>
  <c r="E25" i="1" s="1"/>
  <c r="E24" i="1" s="1"/>
  <c r="F26" i="1"/>
  <c r="D29" i="1"/>
  <c r="E29" i="1"/>
  <c r="F29" i="1"/>
  <c r="D35" i="1"/>
  <c r="E35" i="1"/>
  <c r="F35" i="1"/>
  <c r="D38" i="1"/>
  <c r="E38" i="1"/>
  <c r="F38" i="1"/>
  <c r="D41" i="1"/>
  <c r="D40" i="1" s="1"/>
  <c r="E41" i="1"/>
  <c r="E40" i="1" s="1"/>
  <c r="F41" i="1"/>
  <c r="F40" i="1" s="1"/>
  <c r="D47" i="1"/>
  <c r="D46" i="1" s="1"/>
  <c r="E47" i="1"/>
  <c r="E46" i="1" s="1"/>
  <c r="F47" i="1"/>
  <c r="F46" i="1" s="1"/>
  <c r="D52" i="1"/>
  <c r="D51" i="1" s="1"/>
  <c r="D50" i="1" s="1"/>
  <c r="E52" i="1"/>
  <c r="E51" i="1" s="1"/>
  <c r="E50" i="1" s="1"/>
  <c r="F52" i="1"/>
  <c r="F51" i="1" s="1"/>
  <c r="F50" i="1" s="1"/>
  <c r="D55" i="1"/>
  <c r="D54" i="1" s="1"/>
  <c r="E55" i="1"/>
  <c r="F55" i="1"/>
  <c r="D58" i="1"/>
  <c r="E58" i="1"/>
  <c r="F58" i="1"/>
  <c r="D61" i="1"/>
  <c r="D60" i="1" s="1"/>
  <c r="E61" i="1"/>
  <c r="E60" i="1" s="1"/>
  <c r="F61" i="1"/>
  <c r="F60" i="1" s="1"/>
  <c r="D63" i="1"/>
  <c r="E63" i="1"/>
  <c r="F63" i="1"/>
  <c r="D69" i="1"/>
  <c r="D68" i="1" s="1"/>
  <c r="E69" i="1"/>
  <c r="E68" i="1" s="1"/>
  <c r="F69" i="1"/>
  <c r="F68" i="1" s="1"/>
  <c r="D73" i="1"/>
  <c r="E73" i="1"/>
  <c r="F73" i="1"/>
  <c r="D77" i="1"/>
  <c r="E77" i="1"/>
  <c r="F77" i="1"/>
  <c r="D80" i="1"/>
  <c r="D79" i="1" s="1"/>
  <c r="E80" i="1"/>
  <c r="E79" i="1" s="1"/>
  <c r="F80" i="1"/>
  <c r="F79" i="1" s="1"/>
  <c r="F25" i="1" l="1"/>
  <c r="F24" i="1" s="1"/>
  <c r="F54" i="1"/>
  <c r="D34" i="1"/>
  <c r="E17" i="1"/>
  <c r="E16" i="1" s="1"/>
  <c r="E15" i="1" s="1"/>
  <c r="E14" i="1" s="1"/>
  <c r="D72" i="1"/>
  <c r="D71" i="1" s="1"/>
  <c r="D17" i="1"/>
  <c r="D16" i="1" s="1"/>
  <c r="F72" i="1"/>
  <c r="F71" i="1" s="1"/>
  <c r="F34" i="1"/>
  <c r="F15" i="1" s="1"/>
  <c r="F14" i="1" s="1"/>
  <c r="E72" i="1"/>
  <c r="E71" i="1" s="1"/>
  <c r="E54" i="1"/>
  <c r="E49" i="1"/>
  <c r="E34" i="1"/>
  <c r="F49" i="1"/>
  <c r="D49" i="1"/>
  <c r="D15" i="1"/>
  <c r="E12" i="1" l="1"/>
  <c r="E13" i="1"/>
  <c r="F12" i="1"/>
  <c r="F13" i="1"/>
  <c r="D14" i="1"/>
  <c r="D12" i="1" l="1"/>
  <c r="D13" i="1"/>
</calcChain>
</file>

<file path=xl/sharedStrings.xml><?xml version="1.0" encoding="utf-8"?>
<sst xmlns="http://schemas.openxmlformats.org/spreadsheetml/2006/main" count="231" uniqueCount="231">
  <si>
    <t>Cont de executie - Venituri - Bugetul local</t>
  </si>
  <si>
    <t>Denumirea indicatorilor</t>
  </si>
  <si>
    <t>A</t>
  </si>
  <si>
    <t>Cod indicator</t>
  </si>
  <si>
    <t>B</t>
  </si>
  <si>
    <t>Prevederi bugetare trimestriale cumulate</t>
  </si>
  <si>
    <t>Încasări realizate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</si>
  <si>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</si>
  <si>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</si>
  <si>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</si>
  <si>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</si>
  <si>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</si>
  <si>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</si>
  <si>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</si>
  <si>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</si>
  <si>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</si>
  <si>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</si>
  <si>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</si>
  <si>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</si>
  <si>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</si>
  <si>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</si>
  <si>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</si>
  <si>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</si>
  <si>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</si>
  <si>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</si>
  <si>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</si>
  <si>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</si>
  <si>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</si>
  <si>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</si>
  <si>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</si>
  <si>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</si>
  <si>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</si>
  <si>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</si>
  <si>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</si>
  <si>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</si>
  <si>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</si>
  <si>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</si>
  <si>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</si>
  <si>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</si>
  <si>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</si>
  <si>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</si>
  <si>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</si>
  <si>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</si>
  <si>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</si>
  <si>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</si>
  <si>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</si>
  <si>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</si>
  <si>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</si>
  <si>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</si>
  <si>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</si>
  <si>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</si>
  <si>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</si>
  <si>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</si>
  <si>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</si>
  <si>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</si>
  <si>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</si>
  <si>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</si>
  <si>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</si>
  <si>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</si>
  <si>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</si>
  <si>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</si>
  <si>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</si>
  <si>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</si>
  <si>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</si>
  <si>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</si>
  <si>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</si>
  <si>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</si>
  <si>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</si>
  <si>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</si>
  <si>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</si>
  <si>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</si>
  <si>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</si>
  <si>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</si>
  <si>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</si>
  <si>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</si>
  <si>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</si>
  <si>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</si>
  <si>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</si>
  <si>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</si>
  <si>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</si>
  <si>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</si>
  <si>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</si>
  <si>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</si>
  <si>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</si>
  <si>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</si>
  <si>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42</t>
  </si>
  <si>
    <t>Taxe pe servicii specifice (cod 15.02.01+15.02.50)</t>
  </si>
  <si>
    <t>15.02</t>
  </si>
  <si>
    <t>43</t>
  </si>
  <si>
    <t>Impozit pe spectacole</t>
  </si>
  <si>
    <t>15.02.01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</si>
  <si>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</si>
  <si>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</si>
  <si>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</si>
  <si>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</si>
  <si>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</si>
  <si>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</si>
  <si>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</si>
  <si>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</si>
  <si>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</si>
  <si>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</si>
  <si>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</si>
  <si>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</si>
  <si>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</si>
  <si>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</si>
  <si>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</si>
  <si>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</si>
  <si>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</si>
  <si>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</si>
  <si>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</si>
  <si>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</si>
  <si>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</si>
  <si>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</si>
  <si>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</si>
  <si>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</si>
  <si>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</si>
  <si>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</si>
  <si>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</si>
  <si>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</si>
  <si>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</si>
  <si>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</si>
  <si>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</si>
  <si>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</si>
  <si>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</si>
  <si>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</si>
  <si>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</si>
  <si>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</si>
  <si>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</si>
  <si>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</si>
  <si>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</si>
  <si>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</si>
  <si>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</si>
  <si>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</si>
  <si>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</si>
  <si>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</si>
  <si>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</si>
  <si>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</si>
  <si>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</si>
  <si>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</si>
  <si>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69</t>
  </si>
  <si>
    <t>Venituri din prestari de servicii</t>
  </si>
  <si>
    <t>33.02.08</t>
  </si>
  <si>
    <t>77</t>
  </si>
  <si>
    <t>Alte venituri din prestari de servicii si alte activitati</t>
  </si>
  <si>
    <t>33.02.50</t>
  </si>
  <si>
    <t>78</t>
  </si>
  <si>
    <t>Venituri din taxe administrative, eliberari permise (cod 34.02.02+34.02.50)</t>
  </si>
  <si>
    <t>34.02</t>
  </si>
  <si>
    <t>79</t>
  </si>
  <si>
    <t>Taxe extrajudiciare de timbru</t>
  </si>
  <si>
    <t>34.02.02</t>
  </si>
  <si>
    <t>81</t>
  </si>
  <si>
    <t>Amenzi, penalitati si confiscari (cod 35.02.01 la 35.02.03+35.02.50)</t>
  </si>
  <si>
    <t>35.02</t>
  </si>
  <si>
    <t>82</t>
  </si>
  <si>
    <t>Venituri din amenzi si alte sanctiuni aplicate potrivit dispozitiilor legale</t>
  </si>
  <si>
    <t>35.02.01</t>
  </si>
  <si>
    <t>83</t>
  </si>
  <si>
    <t>Venituri din amenzi şi alte sancţiuni aplicate de către alte instituţii de specialitate</t>
  </si>
  <si>
    <t>35.02.01.02</t>
  </si>
  <si>
    <t>88</t>
  </si>
  <si>
    <t>Diverse venituri (cod 36.02.01+36.02.05+36.02.06+36.02.07+36.02.11+36.02.50)</t>
  </si>
  <si>
    <t>36.02</t>
  </si>
  <si>
    <t>92</t>
  </si>
  <si>
    <t>Taxe speciale</t>
  </si>
  <si>
    <t>36.02.06</t>
  </si>
  <si>
    <t>102</t>
  </si>
  <si>
    <t>Alte venituri</t>
  </si>
  <si>
    <t>36.02.50</t>
  </si>
  <si>
    <t>105</t>
  </si>
  <si>
    <t>Vărsăminte din secţiunea de funcţionare pentru finanţarea secţiunii de dezvoltare a bugetului local (cu semnul minus)</t>
  </si>
  <si>
    <t>37.02.03</t>
  </si>
  <si>
    <t>106</t>
  </si>
  <si>
    <t>Vărsăminte din secţiunea de funcţionare</t>
  </si>
  <si>
    <t>37.02.04</t>
  </si>
  <si>
    <t>109</t>
  </si>
  <si>
    <t>II. VENITURI DIN CAPITAL (cod 39.02)</t>
  </si>
  <si>
    <t>00.15</t>
  </si>
  <si>
    <t>110</t>
  </si>
  <si>
    <t>Venituri din valorificarea unor bunuri  (cod 39.02.01+39.02.03+39.02.04+39.02.07+39.02.10)</t>
  </si>
  <si>
    <t>39.02</t>
  </si>
  <si>
    <t>114</t>
  </si>
  <si>
    <t>Venituri din vanzarea unor bunuri apartinand domeniului privat</t>
  </si>
  <si>
    <t>39.02.07</t>
  </si>
  <si>
    <t>132</t>
  </si>
  <si>
    <t>IV.  SUBVENTII (cod 00.18)</t>
  </si>
  <si>
    <t>00.17</t>
  </si>
  <si>
    <t>133</t>
  </si>
  <si>
    <t>SUBVENTII DE LA ALTE NIVELE ALE ADMINISTRATIEI PUBLICE (cod 42.02+43.02)</t>
  </si>
  <si>
    <t>00.18</t>
  </si>
  <si>
    <t>134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</si>
  <si>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42.02.46+42.02.51+42.02.52+ 42.02.54+42.02.55+ 42.02.62+42.02.63+42.02.64+42.02.65+42.02.66+42.02.67+42.02.69+42.02.73+42.02.79+42.02.80+42.02.81) </t>
  </si>
  <si>
    <t>42.02</t>
  </si>
  <si>
    <t>168</t>
  </si>
  <si>
    <t>Subventii pentru acordarea ajutorului pentru incalzirea locuintei cu lemne, carbuni, combustibili petrolieri</t>
  </si>
  <si>
    <t>42.02.34</t>
  </si>
  <si>
    <t>192</t>
  </si>
  <si>
    <t>Finantarea programelor nationale de dezvoltare locala</t>
  </si>
  <si>
    <t>42.02.65</t>
  </si>
  <si>
    <t>195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</si>
  <si>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</si>
  <si>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</si>
  <si>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202</t>
  </si>
  <si>
    <t>Subventii de la alte administratii (cod. 43.02.01+43.02.04+43.02.07+43.02.08+43.02.20+43.02.21)</t>
  </si>
  <si>
    <t>43.02</t>
  </si>
  <si>
    <t>206</t>
  </si>
  <si>
    <t>Subventii primite  de la bugetele consiliilor locale si judetene pentru ajutoare  în situatii de extrema dificultate</t>
  </si>
  <si>
    <t>43.02.08</t>
  </si>
  <si>
    <t>292</t>
  </si>
  <si>
    <t>Sume primite de la UE/alti donatori in contul platilor efectuate si prefinantari aferente cadrului financiar 2014-2020</t>
  </si>
  <si>
    <t>48.02</t>
  </si>
  <si>
    <t>293</t>
  </si>
  <si>
    <t>Fondul European de Dezvoltare Regionala (FEDR)</t>
  </si>
  <si>
    <t>48.02.01</t>
  </si>
  <si>
    <t>294</t>
  </si>
  <si>
    <t xml:space="preserve">  Sume primite in contul platilor efectuate in anul curent</t>
  </si>
  <si>
    <t>48.02.01.01</t>
  </si>
  <si>
    <t>295</t>
  </si>
  <si>
    <t xml:space="preserve">  Sume primite in contul platilor efectuate in anii anteriori</t>
  </si>
  <si>
    <t>48.02.01.02</t>
  </si>
  <si>
    <t>NEGURĂ MIHĂIŢĂ</t>
  </si>
  <si>
    <t>DIRECTOR EXECUTIV</t>
  </si>
  <si>
    <t>FLORESCU IULIANA</t>
  </si>
  <si>
    <t/>
  </si>
  <si>
    <t>CONSILIUL LOCAL</t>
  </si>
  <si>
    <t>MUNICIPIUL CAMPULUNG MOLDOVENESC                                Anexa nr. 1 la Hcl nr________/2020</t>
  </si>
  <si>
    <t>VIZA CFP</t>
  </si>
  <si>
    <t>Președinte de ședință</t>
  </si>
  <si>
    <t>Secretarul municipiului,</t>
  </si>
  <si>
    <t xml:space="preserve">Prevederi bugetare anuale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</si>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</sst>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7"/>
  <sheetViews>
    <sheetView tabSelected="1" topLeftCell="B69" workbookViewId="0">
      <selection activeCell="A84" sqref="A84:G90"/>
    </sheetView>
  </sheetViews>
  <sheetFormatPr defaultRowHeight="15" x14ac:dyDescent="0.25"/>
  <cols>
    <col min="1" max="1" width="4" hidden="1" customWidth="1"/>
    <col min="2" max="2" width="38.28515625" customWidth="1"/>
    <col min="3" max="3" width="10.42578125" customWidth="1"/>
    <col min="4" max="4" width="13.7109375" customWidth="1"/>
    <col min="5" max="5" width="13.5703125" customWidth="1"/>
    <col min="6" max="6" width="12.85546875" customWidth="1"/>
  </cols>
  <sheetData>
    <row r="1" spans="1:6" x14ac:dyDescent="0.25">
      <c r="A1" s="12" t="s">
        <v>225</v>
      </c>
      <c r="B1" s="12"/>
      <c r="C1" s="12"/>
      <c r="D1" s="12"/>
      <c r="E1" s="12"/>
      <c r="F1" s="12"/>
    </row>
    <row r="2" spans="1:6" x14ac:dyDescent="0.25">
      <c r="A2" s="12" t="s">
        <v>224</v>
      </c>
      <c r="B2" s="12"/>
      <c r="C2" s="12"/>
      <c r="D2" s="12"/>
      <c r="E2" s="12"/>
      <c r="F2" s="12"/>
    </row>
    <row r="3" spans="1:6" x14ac:dyDescent="0.25">
      <c r="A3" s="13"/>
      <c r="B3" s="13"/>
      <c r="C3" s="13"/>
      <c r="D3" s="13"/>
      <c r="E3" s="13"/>
      <c r="F3" s="13"/>
    </row>
    <row r="4" spans="1:6" ht="69.95" customHeight="1" x14ac:dyDescent="0.25">
      <c r="A4" s="14" t="s">
        <v>0</v>
      </c>
      <c r="B4" s="14"/>
      <c r="C4" s="14"/>
      <c r="D4" s="14"/>
      <c r="E4" s="14"/>
      <c r="F4" s="14"/>
    </row>
    <row r="5" spans="1:6" x14ac:dyDescent="0.25">
      <c r="A5" s="12"/>
      <c r="B5" s="12"/>
      <c r="C5" s="12"/>
      <c r="D5" s="12"/>
      <c r="E5" s="12"/>
      <c r="F5" s="12"/>
    </row>
    <row r="6" spans="1:6" ht="15.75" thickBot="1" x14ac:dyDescent="0.3"/>
    <row r="7" spans="1:6" s="1" customFormat="1" ht="15.75" thickBot="1" x14ac:dyDescent="0.3">
      <c r="A7" s="11" t="s">
        <v>1</v>
      </c>
      <c r="B7" s="11"/>
      <c r="C7" s="11" t="s">
        <v>3</v>
      </c>
      <c r="D7" s="11" t="s">
        <v>229</v>
      </c>
      <c r="E7" s="11" t="s">
        <v>5</v>
      </c>
      <c r="F7" s="11" t="s">
        <v>6</v>
      </c>
    </row>
    <row r="8" spans="1:6" s="1" customFormat="1" ht="15.75" thickBot="1" x14ac:dyDescent="0.3">
      <c r="A8" s="11"/>
      <c r="B8" s="11"/>
      <c r="C8" s="11"/>
      <c r="D8" s="11"/>
      <c r="E8" s="11"/>
      <c r="F8" s="11"/>
    </row>
    <row r="9" spans="1:6" s="1" customFormat="1" ht="15.75" thickBot="1" x14ac:dyDescent="0.3">
      <c r="A9" s="11"/>
      <c r="B9" s="11"/>
      <c r="C9" s="11"/>
      <c r="D9" s="11"/>
      <c r="E9" s="11"/>
      <c r="F9" s="11"/>
    </row>
    <row r="10" spans="1:6" s="1" customFormat="1" ht="28.5" customHeight="1" thickBot="1" x14ac:dyDescent="0.3">
      <c r="A10" s="11"/>
      <c r="B10" s="11"/>
      <c r="C10" s="11"/>
      <c r="D10" s="11"/>
      <c r="E10" s="11"/>
      <c r="F10" s="11"/>
    </row>
    <row r="11" spans="1:6" s="1" customFormat="1" ht="15.75" thickBot="1" x14ac:dyDescent="0.3">
      <c r="A11" s="11" t="s">
        <v>2</v>
      </c>
      <c r="B11" s="11"/>
      <c r="C11" s="2" t="s">
        <v>4</v>
      </c>
      <c r="D11" s="2">
        <v>1</v>
      </c>
      <c r="E11" s="2">
        <v>2</v>
      </c>
      <c r="F11" s="2">
        <v>6</v>
      </c>
    </row>
    <row r="12" spans="1:6" s="1" customFormat="1" ht="22.5" x14ac:dyDescent="0.25">
      <c r="A12" s="5" t="s">
        <v>7</v>
      </c>
      <c r="B12" s="5" t="s">
        <v>8</v>
      </c>
      <c r="C12" s="5" t="s">
        <v>9</v>
      </c>
      <c r="D12" s="6">
        <f>D14+D68+D71+D79</f>
        <v>52351919</v>
      </c>
      <c r="E12" s="6">
        <f>E14+E68+E71+E79</f>
        <v>21601901</v>
      </c>
      <c r="F12" s="6">
        <f>F14+F68+F71+F79</f>
        <v>10116460</v>
      </c>
    </row>
    <row r="13" spans="1:6" s="1" customFormat="1" ht="22.5" x14ac:dyDescent="0.25">
      <c r="A13" s="5" t="s">
        <v>10</v>
      </c>
      <c r="B13" s="5" t="s">
        <v>11</v>
      </c>
      <c r="C13" s="5" t="s">
        <v>12</v>
      </c>
      <c r="D13" s="6">
        <f>D14-D35+D68</f>
        <v>25973301</v>
      </c>
      <c r="E13" s="6">
        <f>E14-E35+E68</f>
        <v>12449588</v>
      </c>
      <c r="F13" s="6">
        <f>F14-F35+F68</f>
        <v>6962313</v>
      </c>
    </row>
    <row r="14" spans="1:6" s="1" customFormat="1" x14ac:dyDescent="0.25">
      <c r="A14" s="5" t="s">
        <v>13</v>
      </c>
      <c r="B14" s="5" t="s">
        <v>14</v>
      </c>
      <c r="C14" s="5" t="s">
        <v>15</v>
      </c>
      <c r="D14" s="6">
        <f>D15+D49</f>
        <v>36593301</v>
      </c>
      <c r="E14" s="6">
        <f>E15+E49</f>
        <v>15352588</v>
      </c>
      <c r="F14" s="6">
        <f>F15+F49</f>
        <v>9464585</v>
      </c>
    </row>
    <row r="15" spans="1:6" s="1" customFormat="1" ht="22.5" x14ac:dyDescent="0.25">
      <c r="A15" s="5" t="s">
        <v>16</v>
      </c>
      <c r="B15" s="5" t="s">
        <v>17</v>
      </c>
      <c r="C15" s="5" t="s">
        <v>18</v>
      </c>
      <c r="D15" s="6">
        <f>D16+D24+D34+D46</f>
        <v>29041000</v>
      </c>
      <c r="E15" s="6">
        <f>E16+E24+E34+E46</f>
        <v>11523088</v>
      </c>
      <c r="F15" s="6">
        <f>F16+F24+F34+F46</f>
        <v>8068846</v>
      </c>
    </row>
    <row r="16" spans="1:6" s="1" customFormat="1" ht="33" x14ac:dyDescent="0.25">
      <c r="A16" s="5" t="s">
        <v>19</v>
      </c>
      <c r="B16" s="5" t="s">
        <v>20</v>
      </c>
      <c r="C16" s="5" t="s">
        <v>21</v>
      </c>
      <c r="D16" s="6">
        <f>+D17</f>
        <v>12762000</v>
      </c>
      <c r="E16" s="6">
        <f>+E17</f>
        <v>5711088</v>
      </c>
      <c r="F16" s="6">
        <f>+F17</f>
        <v>3247809</v>
      </c>
    </row>
    <row r="17" spans="1:6" s="1" customFormat="1" ht="33" x14ac:dyDescent="0.25">
      <c r="A17" s="5" t="s">
        <v>22</v>
      </c>
      <c r="B17" s="5" t="s">
        <v>23</v>
      </c>
      <c r="C17" s="5" t="s">
        <v>24</v>
      </c>
      <c r="D17" s="6">
        <f>D18+D20</f>
        <v>12762000</v>
      </c>
      <c r="E17" s="6">
        <f>E18+E20</f>
        <v>5711088</v>
      </c>
      <c r="F17" s="6">
        <f>F18+F20</f>
        <v>3247809</v>
      </c>
    </row>
    <row r="18" spans="1:6" s="1" customFormat="1" x14ac:dyDescent="0.25">
      <c r="A18" s="5" t="s">
        <v>25</v>
      </c>
      <c r="B18" s="5" t="s">
        <v>26</v>
      </c>
      <c r="C18" s="5" t="s">
        <v>27</v>
      </c>
      <c r="D18" s="6">
        <f>+D19</f>
        <v>45000</v>
      </c>
      <c r="E18" s="6">
        <f>+E19</f>
        <v>12000</v>
      </c>
      <c r="F18" s="6">
        <f>+F19</f>
        <v>9728</v>
      </c>
    </row>
    <row r="19" spans="1:6" s="1" customFormat="1" ht="33" x14ac:dyDescent="0.25">
      <c r="A19" s="5" t="s">
        <v>28</v>
      </c>
      <c r="B19" s="5" t="s">
        <v>29</v>
      </c>
      <c r="C19" s="5" t="s">
        <v>30</v>
      </c>
      <c r="D19" s="6">
        <v>45000</v>
      </c>
      <c r="E19" s="6">
        <v>12000</v>
      </c>
      <c r="F19" s="6">
        <v>9728</v>
      </c>
    </row>
    <row r="20" spans="1:6" s="1" customFormat="1" ht="22.5" x14ac:dyDescent="0.25">
      <c r="A20" s="5" t="s">
        <v>31</v>
      </c>
      <c r="B20" s="5" t="s">
        <v>32</v>
      </c>
      <c r="C20" s="5" t="s">
        <v>33</v>
      </c>
      <c r="D20" s="6">
        <f>D21+D22+D23</f>
        <v>12717000</v>
      </c>
      <c r="E20" s="6">
        <f>E21+E22+E23</f>
        <v>5699088</v>
      </c>
      <c r="F20" s="6">
        <f>F21+F22+F23</f>
        <v>3238081</v>
      </c>
    </row>
    <row r="21" spans="1:6" s="1" customFormat="1" x14ac:dyDescent="0.25">
      <c r="A21" s="5" t="s">
        <v>34</v>
      </c>
      <c r="B21" s="5" t="s">
        <v>35</v>
      </c>
      <c r="C21" s="5" t="s">
        <v>36</v>
      </c>
      <c r="D21" s="6">
        <v>9792000</v>
      </c>
      <c r="E21" s="6">
        <v>3399088</v>
      </c>
      <c r="F21" s="6">
        <v>2520388</v>
      </c>
    </row>
    <row r="22" spans="1:6" s="1" customFormat="1" ht="33" x14ac:dyDescent="0.25">
      <c r="A22" s="5" t="s">
        <v>37</v>
      </c>
      <c r="B22" s="5" t="s">
        <v>38</v>
      </c>
      <c r="C22" s="5" t="s">
        <v>39</v>
      </c>
      <c r="D22" s="6">
        <v>925000</v>
      </c>
      <c r="E22" s="6">
        <v>300000</v>
      </c>
      <c r="F22" s="6">
        <v>233347</v>
      </c>
    </row>
    <row r="23" spans="1:6" s="1" customFormat="1" ht="22.5" x14ac:dyDescent="0.25">
      <c r="A23" s="5" t="s">
        <v>40</v>
      </c>
      <c r="B23" s="5" t="s">
        <v>41</v>
      </c>
      <c r="C23" s="5" t="s">
        <v>42</v>
      </c>
      <c r="D23" s="6">
        <v>2000000</v>
      </c>
      <c r="E23" s="6">
        <v>2000000</v>
      </c>
      <c r="F23" s="6">
        <v>484346</v>
      </c>
    </row>
    <row r="24" spans="1:6" s="1" customFormat="1" ht="22.5" x14ac:dyDescent="0.25">
      <c r="A24" s="5" t="s">
        <v>43</v>
      </c>
      <c r="B24" s="5" t="s">
        <v>44</v>
      </c>
      <c r="C24" s="5" t="s">
        <v>45</v>
      </c>
      <c r="D24" s="6">
        <f>D25</f>
        <v>4196000</v>
      </c>
      <c r="E24" s="6">
        <f>E25</f>
        <v>2282000</v>
      </c>
      <c r="F24" s="6">
        <f>F25</f>
        <v>1729644</v>
      </c>
    </row>
    <row r="25" spans="1:6" s="1" customFormat="1" ht="22.5" x14ac:dyDescent="0.25">
      <c r="A25" s="5" t="s">
        <v>46</v>
      </c>
      <c r="B25" s="5" t="s">
        <v>47</v>
      </c>
      <c r="C25" s="5" t="s">
        <v>48</v>
      </c>
      <c r="D25" s="6">
        <f>D26+D29+D32+D33</f>
        <v>4196000</v>
      </c>
      <c r="E25" s="6">
        <f>E26+E29+E32+E33</f>
        <v>2282000</v>
      </c>
      <c r="F25" s="6">
        <f>F26+F29+F32+F33</f>
        <v>1729644</v>
      </c>
    </row>
    <row r="26" spans="1:6" s="1" customFormat="1" ht="22.5" x14ac:dyDescent="0.25">
      <c r="A26" s="5" t="s">
        <v>49</v>
      </c>
      <c r="B26" s="5" t="s">
        <v>50</v>
      </c>
      <c r="C26" s="5" t="s">
        <v>51</v>
      </c>
      <c r="D26" s="6">
        <f>D27+D28</f>
        <v>2528000</v>
      </c>
      <c r="E26" s="6">
        <f>E27+E28</f>
        <v>1442000</v>
      </c>
      <c r="F26" s="6">
        <f>F27+F28</f>
        <v>970996</v>
      </c>
    </row>
    <row r="27" spans="1:6" s="1" customFormat="1" ht="22.5" x14ac:dyDescent="0.25">
      <c r="A27" s="5" t="s">
        <v>52</v>
      </c>
      <c r="B27" s="5" t="s">
        <v>53</v>
      </c>
      <c r="C27" s="5" t="s">
        <v>54</v>
      </c>
      <c r="D27" s="6">
        <v>1007000</v>
      </c>
      <c r="E27" s="6">
        <v>642000</v>
      </c>
      <c r="F27" s="6">
        <v>535121</v>
      </c>
    </row>
    <row r="28" spans="1:6" s="1" customFormat="1" ht="22.5" x14ac:dyDescent="0.25">
      <c r="A28" s="5" t="s">
        <v>55</v>
      </c>
      <c r="B28" s="5" t="s">
        <v>56</v>
      </c>
      <c r="C28" s="5" t="s">
        <v>57</v>
      </c>
      <c r="D28" s="6">
        <v>1521000</v>
      </c>
      <c r="E28" s="6">
        <v>800000</v>
      </c>
      <c r="F28" s="6">
        <v>435875</v>
      </c>
    </row>
    <row r="29" spans="1:6" s="1" customFormat="1" ht="22.5" x14ac:dyDescent="0.25">
      <c r="A29" s="5" t="s">
        <v>58</v>
      </c>
      <c r="B29" s="5" t="s">
        <v>59</v>
      </c>
      <c r="C29" s="5" t="s">
        <v>60</v>
      </c>
      <c r="D29" s="6">
        <f>D30+D31</f>
        <v>1202000</v>
      </c>
      <c r="E29" s="6">
        <f>E30+E31</f>
        <v>660000</v>
      </c>
      <c r="F29" s="6">
        <f>F30+F31</f>
        <v>607372</v>
      </c>
    </row>
    <row r="30" spans="1:6" s="1" customFormat="1" ht="22.5" x14ac:dyDescent="0.25">
      <c r="A30" s="5" t="s">
        <v>61</v>
      </c>
      <c r="B30" s="5" t="s">
        <v>62</v>
      </c>
      <c r="C30" s="5" t="s">
        <v>63</v>
      </c>
      <c r="D30" s="6">
        <v>1035000</v>
      </c>
      <c r="E30" s="6">
        <v>560000</v>
      </c>
      <c r="F30" s="6">
        <v>551690</v>
      </c>
    </row>
    <row r="31" spans="1:6" s="1" customFormat="1" ht="22.5" x14ac:dyDescent="0.25">
      <c r="A31" s="5" t="s">
        <v>64</v>
      </c>
      <c r="B31" s="5" t="s">
        <v>65</v>
      </c>
      <c r="C31" s="5" t="s">
        <v>66</v>
      </c>
      <c r="D31" s="6">
        <v>167000</v>
      </c>
      <c r="E31" s="6">
        <v>100000</v>
      </c>
      <c r="F31" s="6">
        <v>55682</v>
      </c>
    </row>
    <row r="32" spans="1:6" s="1" customFormat="1" ht="22.5" x14ac:dyDescent="0.25">
      <c r="A32" s="5" t="s">
        <v>67</v>
      </c>
      <c r="B32" s="5" t="s">
        <v>68</v>
      </c>
      <c r="C32" s="5" t="s">
        <v>69</v>
      </c>
      <c r="D32" s="6">
        <v>290000</v>
      </c>
      <c r="E32" s="6">
        <v>80000</v>
      </c>
      <c r="F32" s="6">
        <v>69863</v>
      </c>
    </row>
    <row r="33" spans="1:6" s="1" customFormat="1" x14ac:dyDescent="0.25">
      <c r="A33" s="5" t="s">
        <v>70</v>
      </c>
      <c r="B33" s="5" t="s">
        <v>71</v>
      </c>
      <c r="C33" s="5" t="s">
        <v>72</v>
      </c>
      <c r="D33" s="6">
        <v>176000</v>
      </c>
      <c r="E33" s="6">
        <v>100000</v>
      </c>
      <c r="F33" s="6">
        <v>81413</v>
      </c>
    </row>
    <row r="34" spans="1:6" s="1" customFormat="1" ht="22.5" x14ac:dyDescent="0.25">
      <c r="A34" s="5" t="s">
        <v>73</v>
      </c>
      <c r="B34" s="5" t="s">
        <v>74</v>
      </c>
      <c r="C34" s="5" t="s">
        <v>75</v>
      </c>
      <c r="D34" s="6">
        <f>D35+D38+D40</f>
        <v>12082000</v>
      </c>
      <c r="E34" s="6">
        <f>E35+E38+E40</f>
        <v>3529000</v>
      </c>
      <c r="F34" s="6">
        <f>F35+F38+F40</f>
        <v>3091388</v>
      </c>
    </row>
    <row r="35" spans="1:6" s="1" customFormat="1" ht="22.5" x14ac:dyDescent="0.25">
      <c r="A35" s="5" t="s">
        <v>76</v>
      </c>
      <c r="B35" s="5" t="s">
        <v>77</v>
      </c>
      <c r="C35" s="5" t="s">
        <v>78</v>
      </c>
      <c r="D35" s="6">
        <f>+D36+D37</f>
        <v>10620000</v>
      </c>
      <c r="E35" s="6">
        <f>+E36+E37</f>
        <v>2903000</v>
      </c>
      <c r="F35" s="6">
        <f>+F36+F37</f>
        <v>2507272</v>
      </c>
    </row>
    <row r="36" spans="1:6" s="1" customFormat="1" ht="54" x14ac:dyDescent="0.25">
      <c r="A36" s="5" t="s">
        <v>79</v>
      </c>
      <c r="B36" s="5" t="s">
        <v>80</v>
      </c>
      <c r="C36" s="5" t="s">
        <v>81</v>
      </c>
      <c r="D36" s="6">
        <v>4034000</v>
      </c>
      <c r="E36" s="6">
        <v>1126000</v>
      </c>
      <c r="F36" s="6">
        <v>1029272</v>
      </c>
    </row>
    <row r="37" spans="1:6" s="1" customFormat="1" ht="22.5" x14ac:dyDescent="0.25">
      <c r="A37" s="5" t="s">
        <v>82</v>
      </c>
      <c r="B37" s="5" t="s">
        <v>83</v>
      </c>
      <c r="C37" s="5" t="s">
        <v>84</v>
      </c>
      <c r="D37" s="6">
        <v>6586000</v>
      </c>
      <c r="E37" s="6">
        <v>1777000</v>
      </c>
      <c r="F37" s="6">
        <v>1478000</v>
      </c>
    </row>
    <row r="38" spans="1:6" s="1" customFormat="1" ht="22.5" x14ac:dyDescent="0.25">
      <c r="A38" s="5" t="s">
        <v>85</v>
      </c>
      <c r="B38" s="5" t="s">
        <v>86</v>
      </c>
      <c r="C38" s="5" t="s">
        <v>87</v>
      </c>
      <c r="D38" s="6">
        <f>D39</f>
        <v>2000</v>
      </c>
      <c r="E38" s="6">
        <f>E39</f>
        <v>2000</v>
      </c>
      <c r="F38" s="6">
        <f>F39</f>
        <v>7</v>
      </c>
    </row>
    <row r="39" spans="1:6" s="1" customFormat="1" x14ac:dyDescent="0.25">
      <c r="A39" s="5" t="s">
        <v>88</v>
      </c>
      <c r="B39" s="5" t="s">
        <v>89</v>
      </c>
      <c r="C39" s="5" t="s">
        <v>90</v>
      </c>
      <c r="D39" s="6">
        <v>2000</v>
      </c>
      <c r="E39" s="6">
        <v>2000</v>
      </c>
      <c r="F39" s="6">
        <v>7</v>
      </c>
    </row>
    <row r="40" spans="1:6" s="1" customFormat="1" ht="33" x14ac:dyDescent="0.25">
      <c r="A40" s="5" t="s">
        <v>91</v>
      </c>
      <c r="B40" s="5" t="s">
        <v>92</v>
      </c>
      <c r="C40" s="5" t="s">
        <v>93</v>
      </c>
      <c r="D40" s="6">
        <f>D41+D44+D45</f>
        <v>1460000</v>
      </c>
      <c r="E40" s="6">
        <f>E41+E44+E45</f>
        <v>624000</v>
      </c>
      <c r="F40" s="6">
        <f>F41+F44+F45</f>
        <v>584109</v>
      </c>
    </row>
    <row r="41" spans="1:6" s="1" customFormat="1" ht="22.5" x14ac:dyDescent="0.25">
      <c r="A41" s="5" t="s">
        <v>94</v>
      </c>
      <c r="B41" s="5" t="s">
        <v>95</v>
      </c>
      <c r="C41" s="5" t="s">
        <v>96</v>
      </c>
      <c r="D41" s="6">
        <f>D42+D43</f>
        <v>1076000</v>
      </c>
      <c r="E41" s="6">
        <f>E42+E43</f>
        <v>521000</v>
      </c>
      <c r="F41" s="6">
        <f>F42+F43</f>
        <v>475166</v>
      </c>
    </row>
    <row r="42" spans="1:6" s="1" customFormat="1" ht="22.5" x14ac:dyDescent="0.25">
      <c r="A42" s="5" t="s">
        <v>97</v>
      </c>
      <c r="B42" s="5" t="s">
        <v>98</v>
      </c>
      <c r="C42" s="5" t="s">
        <v>99</v>
      </c>
      <c r="D42" s="6">
        <v>805000</v>
      </c>
      <c r="E42" s="6">
        <v>400000</v>
      </c>
      <c r="F42" s="6">
        <v>408918</v>
      </c>
    </row>
    <row r="43" spans="1:6" s="1" customFormat="1" ht="22.5" x14ac:dyDescent="0.25">
      <c r="A43" s="5" t="s">
        <v>100</v>
      </c>
      <c r="B43" s="5" t="s">
        <v>101</v>
      </c>
      <c r="C43" s="5" t="s">
        <v>102</v>
      </c>
      <c r="D43" s="6">
        <v>271000</v>
      </c>
      <c r="E43" s="6">
        <v>121000</v>
      </c>
      <c r="F43" s="6">
        <v>66248</v>
      </c>
    </row>
    <row r="44" spans="1:6" s="1" customFormat="1" ht="22.5" x14ac:dyDescent="0.25">
      <c r="A44" s="5" t="s">
        <v>103</v>
      </c>
      <c r="B44" s="5" t="s">
        <v>104</v>
      </c>
      <c r="C44" s="5" t="s">
        <v>105</v>
      </c>
      <c r="D44" s="6">
        <v>335000</v>
      </c>
      <c r="E44" s="6">
        <v>90000</v>
      </c>
      <c r="F44" s="6">
        <v>83338</v>
      </c>
    </row>
    <row r="45" spans="1:6" s="1" customFormat="1" ht="33" x14ac:dyDescent="0.25">
      <c r="A45" s="5" t="s">
        <v>106</v>
      </c>
      <c r="B45" s="5" t="s">
        <v>107</v>
      </c>
      <c r="C45" s="5" t="s">
        <v>108</v>
      </c>
      <c r="D45" s="6">
        <v>49000</v>
      </c>
      <c r="E45" s="6">
        <v>13000</v>
      </c>
      <c r="F45" s="6">
        <v>25605</v>
      </c>
    </row>
    <row r="46" spans="1:6" s="1" customFormat="1" ht="22.5" x14ac:dyDescent="0.25">
      <c r="A46" s="5" t="s">
        <v>109</v>
      </c>
      <c r="B46" s="5" t="s">
        <v>110</v>
      </c>
      <c r="C46" s="5" t="s">
        <v>111</v>
      </c>
      <c r="D46" s="6">
        <f>D47</f>
        <v>1000</v>
      </c>
      <c r="E46" s="6">
        <f>E47</f>
        <v>1000</v>
      </c>
      <c r="F46" s="6">
        <f t="shared" ref="F46:F47" si="0">F47</f>
        <v>5</v>
      </c>
    </row>
    <row r="47" spans="1:6" s="1" customFormat="1" x14ac:dyDescent="0.25">
      <c r="A47" s="5" t="s">
        <v>112</v>
      </c>
      <c r="B47" s="5" t="s">
        <v>113</v>
      </c>
      <c r="C47" s="5" t="s">
        <v>114</v>
      </c>
      <c r="D47" s="6">
        <f>D48</f>
        <v>1000</v>
      </c>
      <c r="E47" s="6">
        <f>E48</f>
        <v>1000</v>
      </c>
      <c r="F47" s="6">
        <f t="shared" si="0"/>
        <v>5</v>
      </c>
    </row>
    <row r="48" spans="1:6" s="1" customFormat="1" x14ac:dyDescent="0.25">
      <c r="A48" s="5" t="s">
        <v>115</v>
      </c>
      <c r="B48" s="5" t="s">
        <v>116</v>
      </c>
      <c r="C48" s="5" t="s">
        <v>117</v>
      </c>
      <c r="D48" s="6">
        <v>1000</v>
      </c>
      <c r="E48" s="6">
        <v>1000</v>
      </c>
      <c r="F48" s="6">
        <v>5</v>
      </c>
    </row>
    <row r="49" spans="1:6" s="1" customFormat="1" x14ac:dyDescent="0.25">
      <c r="A49" s="5" t="s">
        <v>118</v>
      </c>
      <c r="B49" s="5" t="s">
        <v>119</v>
      </c>
      <c r="C49" s="5" t="s">
        <v>120</v>
      </c>
      <c r="D49" s="6">
        <f>D50+D54</f>
        <v>7552301</v>
      </c>
      <c r="E49" s="6">
        <f>E50+E54</f>
        <v>3829500</v>
      </c>
      <c r="F49" s="6">
        <f>F50+F54</f>
        <v>1395739</v>
      </c>
    </row>
    <row r="50" spans="1:6" s="1" customFormat="1" ht="22.5" x14ac:dyDescent="0.25">
      <c r="A50" s="5" t="s">
        <v>121</v>
      </c>
      <c r="B50" s="5" t="s">
        <v>122</v>
      </c>
      <c r="C50" s="5" t="s">
        <v>123</v>
      </c>
      <c r="D50" s="6">
        <f>D51</f>
        <v>2800000</v>
      </c>
      <c r="E50" s="6">
        <f>E51</f>
        <v>1500000</v>
      </c>
      <c r="F50" s="6">
        <f>F51</f>
        <v>541395</v>
      </c>
    </row>
    <row r="51" spans="1:6" s="1" customFormat="1" ht="22.5" x14ac:dyDescent="0.25">
      <c r="A51" s="5" t="s">
        <v>124</v>
      </c>
      <c r="B51" s="5" t="s">
        <v>125</v>
      </c>
      <c r="C51" s="5" t="s">
        <v>126</v>
      </c>
      <c r="D51" s="6">
        <f>+D52</f>
        <v>2800000</v>
      </c>
      <c r="E51" s="6">
        <f>+E52</f>
        <v>1500000</v>
      </c>
      <c r="F51" s="6">
        <f>+F52</f>
        <v>541395</v>
      </c>
    </row>
    <row r="52" spans="1:6" s="1" customFormat="1" x14ac:dyDescent="0.25">
      <c r="A52" s="5" t="s">
        <v>127</v>
      </c>
      <c r="B52" s="5" t="s">
        <v>128</v>
      </c>
      <c r="C52" s="5" t="s">
        <v>129</v>
      </c>
      <c r="D52" s="6">
        <f>D53</f>
        <v>2800000</v>
      </c>
      <c r="E52" s="6">
        <f>E53</f>
        <v>1500000</v>
      </c>
      <c r="F52" s="6">
        <f>F53</f>
        <v>541395</v>
      </c>
    </row>
    <row r="53" spans="1:6" s="1" customFormat="1" ht="22.5" x14ac:dyDescent="0.25">
      <c r="A53" s="5" t="s">
        <v>130</v>
      </c>
      <c r="B53" s="5" t="s">
        <v>131</v>
      </c>
      <c r="C53" s="5" t="s">
        <v>132</v>
      </c>
      <c r="D53" s="6">
        <v>2800000</v>
      </c>
      <c r="E53" s="6">
        <v>1500000</v>
      </c>
      <c r="F53" s="6">
        <v>541395</v>
      </c>
    </row>
    <row r="54" spans="1:6" s="1" customFormat="1" ht="22.5" x14ac:dyDescent="0.25">
      <c r="A54" s="5" t="s">
        <v>133</v>
      </c>
      <c r="B54" s="5" t="s">
        <v>134</v>
      </c>
      <c r="C54" s="5" t="s">
        <v>135</v>
      </c>
      <c r="D54" s="6">
        <f>D55+D58+D60+D63</f>
        <v>4752301</v>
      </c>
      <c r="E54" s="6">
        <f>E55+E58+E60+E63</f>
        <v>2329500</v>
      </c>
      <c r="F54" s="6">
        <f>F55+F58+F60+F63</f>
        <v>854344</v>
      </c>
    </row>
    <row r="55" spans="1:6" s="1" customFormat="1" ht="43.5" x14ac:dyDescent="0.25">
      <c r="A55" s="5" t="s">
        <v>136</v>
      </c>
      <c r="B55" s="5" t="s">
        <v>137</v>
      </c>
      <c r="C55" s="5" t="s">
        <v>138</v>
      </c>
      <c r="D55" s="6">
        <f>D56+D57</f>
        <v>4011301</v>
      </c>
      <c r="E55" s="6">
        <f>E56+E57</f>
        <v>2100000</v>
      </c>
      <c r="F55" s="6">
        <f>F56+F57</f>
        <v>677278</v>
      </c>
    </row>
    <row r="56" spans="1:6" s="1" customFormat="1" x14ac:dyDescent="0.25">
      <c r="A56" s="5" t="s">
        <v>139</v>
      </c>
      <c r="B56" s="5" t="s">
        <v>140</v>
      </c>
      <c r="C56" s="5" t="s">
        <v>141</v>
      </c>
      <c r="D56" s="6">
        <v>1300000</v>
      </c>
      <c r="E56" s="6">
        <v>700000</v>
      </c>
      <c r="F56" s="6">
        <v>267718</v>
      </c>
    </row>
    <row r="57" spans="1:6" s="1" customFormat="1" ht="22.5" x14ac:dyDescent="0.25">
      <c r="A57" s="5" t="s">
        <v>142</v>
      </c>
      <c r="B57" s="5" t="s">
        <v>143</v>
      </c>
      <c r="C57" s="5" t="s">
        <v>144</v>
      </c>
      <c r="D57" s="6">
        <v>2711301</v>
      </c>
      <c r="E57" s="6">
        <v>1400000</v>
      </c>
      <c r="F57" s="6">
        <v>409560</v>
      </c>
    </row>
    <row r="58" spans="1:6" s="1" customFormat="1" ht="22.5" x14ac:dyDescent="0.25">
      <c r="A58" s="5" t="s">
        <v>145</v>
      </c>
      <c r="B58" s="5" t="s">
        <v>146</v>
      </c>
      <c r="C58" s="5" t="s">
        <v>147</v>
      </c>
      <c r="D58" s="6">
        <f>D59</f>
        <v>3000</v>
      </c>
      <c r="E58" s="6">
        <f>E59</f>
        <v>1000</v>
      </c>
      <c r="F58" s="6">
        <f>F59</f>
        <v>239</v>
      </c>
    </row>
    <row r="59" spans="1:6" s="1" customFormat="1" x14ac:dyDescent="0.25">
      <c r="A59" s="5" t="s">
        <v>148</v>
      </c>
      <c r="B59" s="5" t="s">
        <v>149</v>
      </c>
      <c r="C59" s="5" t="s">
        <v>150</v>
      </c>
      <c r="D59" s="6">
        <v>3000</v>
      </c>
      <c r="E59" s="6">
        <v>1000</v>
      </c>
      <c r="F59" s="6">
        <v>239</v>
      </c>
    </row>
    <row r="60" spans="1:6" s="1" customFormat="1" ht="22.5" x14ac:dyDescent="0.25">
      <c r="A60" s="5" t="s">
        <v>151</v>
      </c>
      <c r="B60" s="5" t="s">
        <v>152</v>
      </c>
      <c r="C60" s="5" t="s">
        <v>153</v>
      </c>
      <c r="D60" s="6">
        <f>D61</f>
        <v>656000</v>
      </c>
      <c r="E60" s="6">
        <f>E61</f>
        <v>206000</v>
      </c>
      <c r="F60" s="6">
        <f t="shared" ref="F60:F61" si="1">F61</f>
        <v>168254</v>
      </c>
    </row>
    <row r="61" spans="1:6" s="1" customFormat="1" ht="22.5" x14ac:dyDescent="0.25">
      <c r="A61" s="5" t="s">
        <v>154</v>
      </c>
      <c r="B61" s="5" t="s">
        <v>155</v>
      </c>
      <c r="C61" s="5" t="s">
        <v>156</v>
      </c>
      <c r="D61" s="6">
        <f>D62</f>
        <v>656000</v>
      </c>
      <c r="E61" s="6">
        <f>E62</f>
        <v>206000</v>
      </c>
      <c r="F61" s="6">
        <f t="shared" si="1"/>
        <v>168254</v>
      </c>
    </row>
    <row r="62" spans="1:6" s="1" customFormat="1" ht="22.5" x14ac:dyDescent="0.25">
      <c r="A62" s="5" t="s">
        <v>157</v>
      </c>
      <c r="B62" s="5" t="s">
        <v>158</v>
      </c>
      <c r="C62" s="5" t="s">
        <v>159</v>
      </c>
      <c r="D62" s="6">
        <v>656000</v>
      </c>
      <c r="E62" s="6">
        <v>206000</v>
      </c>
      <c r="F62" s="6">
        <v>168254</v>
      </c>
    </row>
    <row r="63" spans="1:6" s="1" customFormat="1" ht="33" x14ac:dyDescent="0.25">
      <c r="A63" s="5" t="s">
        <v>160</v>
      </c>
      <c r="B63" s="5" t="s">
        <v>161</v>
      </c>
      <c r="C63" s="5" t="s">
        <v>162</v>
      </c>
      <c r="D63" s="6">
        <f>+D64+D65</f>
        <v>82000</v>
      </c>
      <c r="E63" s="6">
        <f>+E64+E65</f>
        <v>22500</v>
      </c>
      <c r="F63" s="6">
        <f>+F64+F65</f>
        <v>8573</v>
      </c>
    </row>
    <row r="64" spans="1:6" s="1" customFormat="1" x14ac:dyDescent="0.25">
      <c r="A64" s="5" t="s">
        <v>163</v>
      </c>
      <c r="B64" s="5" t="s">
        <v>164</v>
      </c>
      <c r="C64" s="5" t="s">
        <v>165</v>
      </c>
      <c r="D64" s="6">
        <v>10000</v>
      </c>
      <c r="E64" s="6">
        <v>2500</v>
      </c>
      <c r="F64" s="6">
        <v>2019</v>
      </c>
    </row>
    <row r="65" spans="1:6" s="1" customFormat="1" x14ac:dyDescent="0.25">
      <c r="A65" s="5" t="s">
        <v>166</v>
      </c>
      <c r="B65" s="5" t="s">
        <v>167</v>
      </c>
      <c r="C65" s="5" t="s">
        <v>168</v>
      </c>
      <c r="D65" s="6">
        <v>72000</v>
      </c>
      <c r="E65" s="6">
        <v>20000</v>
      </c>
      <c r="F65" s="6">
        <v>6554</v>
      </c>
    </row>
    <row r="66" spans="1:6" s="1" customFormat="1" ht="33" x14ac:dyDescent="0.25">
      <c r="A66" s="5" t="s">
        <v>169</v>
      </c>
      <c r="B66" s="5" t="s">
        <v>170</v>
      </c>
      <c r="C66" s="5" t="s">
        <v>171</v>
      </c>
      <c r="D66" s="6">
        <v>-10067434</v>
      </c>
      <c r="E66" s="6">
        <v>-3723888</v>
      </c>
      <c r="F66" s="6">
        <v>-1315181</v>
      </c>
    </row>
    <row r="67" spans="1:6" s="1" customFormat="1" x14ac:dyDescent="0.25">
      <c r="A67" s="5" t="s">
        <v>172</v>
      </c>
      <c r="B67" s="5" t="s">
        <v>173</v>
      </c>
      <c r="C67" s="5" t="s">
        <v>174</v>
      </c>
      <c r="D67" s="6">
        <v>10067434</v>
      </c>
      <c r="E67" s="6">
        <v>3723888</v>
      </c>
      <c r="F67" s="6">
        <v>1315181</v>
      </c>
    </row>
    <row r="68" spans="1:6" s="1" customFormat="1" x14ac:dyDescent="0.25">
      <c r="A68" s="5" t="s">
        <v>175</v>
      </c>
      <c r="B68" s="5" t="s">
        <v>176</v>
      </c>
      <c r="C68" s="5" t="s">
        <v>177</v>
      </c>
      <c r="D68" s="6">
        <f>D69</f>
        <v>0</v>
      </c>
      <c r="E68" s="6">
        <f>E69</f>
        <v>0</v>
      </c>
      <c r="F68" s="6">
        <f>F69</f>
        <v>5000</v>
      </c>
    </row>
    <row r="69" spans="1:6" s="1" customFormat="1" ht="33" x14ac:dyDescent="0.25">
      <c r="A69" s="5" t="s">
        <v>178</v>
      </c>
      <c r="B69" s="5" t="s">
        <v>179</v>
      </c>
      <c r="C69" s="5" t="s">
        <v>180</v>
      </c>
      <c r="D69" s="6">
        <f>+D70</f>
        <v>0</v>
      </c>
      <c r="E69" s="6">
        <f>+E70</f>
        <v>0</v>
      </c>
      <c r="F69" s="6">
        <f>+F70</f>
        <v>5000</v>
      </c>
    </row>
    <row r="70" spans="1:6" s="1" customFormat="1" ht="22.5" x14ac:dyDescent="0.25">
      <c r="A70" s="5" t="s">
        <v>181</v>
      </c>
      <c r="B70" s="5" t="s">
        <v>182</v>
      </c>
      <c r="C70" s="5" t="s">
        <v>183</v>
      </c>
      <c r="D70" s="6">
        <v>0</v>
      </c>
      <c r="E70" s="6">
        <v>0</v>
      </c>
      <c r="F70" s="6">
        <v>5000</v>
      </c>
    </row>
    <row r="71" spans="1:6" s="1" customFormat="1" x14ac:dyDescent="0.25">
      <c r="A71" s="5" t="s">
        <v>184</v>
      </c>
      <c r="B71" s="5" t="s">
        <v>185</v>
      </c>
      <c r="C71" s="5" t="s">
        <v>186</v>
      </c>
      <c r="D71" s="6">
        <f>D72</f>
        <v>7089734</v>
      </c>
      <c r="E71" s="6">
        <f>E72</f>
        <v>1603000</v>
      </c>
      <c r="F71" s="6">
        <f>F72</f>
        <v>646875</v>
      </c>
    </row>
    <row r="72" spans="1:6" s="1" customFormat="1" ht="33" x14ac:dyDescent="0.25">
      <c r="A72" s="5" t="s">
        <v>187</v>
      </c>
      <c r="B72" s="5" t="s">
        <v>188</v>
      </c>
      <c r="C72" s="5" t="s">
        <v>189</v>
      </c>
      <c r="D72" s="6">
        <f>D73+D77</f>
        <v>7089734</v>
      </c>
      <c r="E72" s="6">
        <f>E73+E77</f>
        <v>1603000</v>
      </c>
      <c r="F72" s="6">
        <f>F73+F77</f>
        <v>646875</v>
      </c>
    </row>
    <row r="73" spans="1:6" s="1" customFormat="1" ht="96" x14ac:dyDescent="0.25">
      <c r="A73" s="5" t="s">
        <v>190</v>
      </c>
      <c r="B73" s="5" t="s">
        <v>191</v>
      </c>
      <c r="C73" s="5" t="s">
        <v>192</v>
      </c>
      <c r="D73" s="6">
        <f>+D74+D75+D76</f>
        <v>6824734</v>
      </c>
      <c r="E73" s="6">
        <f>+E74+E75+E76</f>
        <v>1603000</v>
      </c>
      <c r="F73" s="6">
        <f>+F74+F75+F76</f>
        <v>586875</v>
      </c>
    </row>
    <row r="74" spans="1:6" s="1" customFormat="1" ht="33" x14ac:dyDescent="0.25">
      <c r="A74" s="5" t="s">
        <v>193</v>
      </c>
      <c r="B74" s="5" t="s">
        <v>194</v>
      </c>
      <c r="C74" s="5" t="s">
        <v>195</v>
      </c>
      <c r="D74" s="6">
        <v>3000</v>
      </c>
      <c r="E74" s="6">
        <v>3000</v>
      </c>
      <c r="F74" s="6">
        <v>2045</v>
      </c>
    </row>
    <row r="75" spans="1:6" s="1" customFormat="1" ht="22.5" x14ac:dyDescent="0.25">
      <c r="A75" s="5" t="s">
        <v>196</v>
      </c>
      <c r="B75" s="5" t="s">
        <v>197</v>
      </c>
      <c r="C75" s="5" t="s">
        <v>198</v>
      </c>
      <c r="D75" s="6">
        <v>5480697</v>
      </c>
      <c r="E75" s="6">
        <v>1000000</v>
      </c>
      <c r="F75" s="6">
        <v>584830</v>
      </c>
    </row>
    <row r="76" spans="1:6" s="1" customFormat="1" ht="54" x14ac:dyDescent="0.25">
      <c r="A76" s="5" t="s">
        <v>199</v>
      </c>
      <c r="B76" s="5" t="s">
        <v>200</v>
      </c>
      <c r="C76" s="5" t="s">
        <v>201</v>
      </c>
      <c r="D76" s="6">
        <v>1341037</v>
      </c>
      <c r="E76" s="6">
        <v>600000</v>
      </c>
      <c r="F76" s="6">
        <v>0</v>
      </c>
    </row>
    <row r="77" spans="1:6" s="1" customFormat="1" ht="33" x14ac:dyDescent="0.25">
      <c r="A77" s="5" t="s">
        <v>202</v>
      </c>
      <c r="B77" s="5" t="s">
        <v>203</v>
      </c>
      <c r="C77" s="5" t="s">
        <v>204</v>
      </c>
      <c r="D77" s="6">
        <f>+D78</f>
        <v>265000</v>
      </c>
      <c r="E77" s="6">
        <f>+E78</f>
        <v>0</v>
      </c>
      <c r="F77" s="6">
        <f>+F78</f>
        <v>60000</v>
      </c>
    </row>
    <row r="78" spans="1:6" s="1" customFormat="1" ht="33" x14ac:dyDescent="0.25">
      <c r="A78" s="5" t="s">
        <v>205</v>
      </c>
      <c r="B78" s="5" t="s">
        <v>206</v>
      </c>
      <c r="C78" s="5" t="s">
        <v>207</v>
      </c>
      <c r="D78" s="6">
        <v>265000</v>
      </c>
      <c r="E78" s="6">
        <v>0</v>
      </c>
      <c r="F78" s="6">
        <v>60000</v>
      </c>
    </row>
    <row r="79" spans="1:6" s="1" customFormat="1" ht="33" x14ac:dyDescent="0.25">
      <c r="A79" s="5" t="s">
        <v>208</v>
      </c>
      <c r="B79" s="5" t="s">
        <v>209</v>
      </c>
      <c r="C79" s="5" t="s">
        <v>210</v>
      </c>
      <c r="D79" s="6">
        <f>D80</f>
        <v>8668884</v>
      </c>
      <c r="E79" s="6">
        <f>E80</f>
        <v>4646313</v>
      </c>
      <c r="F79" s="6">
        <f>F80</f>
        <v>0</v>
      </c>
    </row>
    <row r="80" spans="1:6" s="1" customFormat="1" ht="22.5" x14ac:dyDescent="0.25">
      <c r="A80" s="5" t="s">
        <v>211</v>
      </c>
      <c r="B80" s="5" t="s">
        <v>212</v>
      </c>
      <c r="C80" s="5" t="s">
        <v>213</v>
      </c>
      <c r="D80" s="6">
        <f>D81+D82</f>
        <v>8668884</v>
      </c>
      <c r="E80" s="6">
        <f>E81+E82</f>
        <v>4646313</v>
      </c>
      <c r="F80" s="6">
        <f>F81+F82</f>
        <v>0</v>
      </c>
    </row>
    <row r="81" spans="1:7" s="1" customFormat="1" ht="22.5" x14ac:dyDescent="0.25">
      <c r="A81" s="5" t="s">
        <v>214</v>
      </c>
      <c r="B81" s="5" t="s">
        <v>215</v>
      </c>
      <c r="C81" s="5" t="s">
        <v>216</v>
      </c>
      <c r="D81" s="6">
        <v>8022571</v>
      </c>
      <c r="E81" s="6">
        <v>4000000</v>
      </c>
      <c r="F81" s="6">
        <v>0</v>
      </c>
    </row>
    <row r="82" spans="1:7" s="1" customFormat="1" ht="22.5" x14ac:dyDescent="0.25">
      <c r="A82" s="5" t="s">
        <v>217</v>
      </c>
      <c r="B82" s="5" t="s">
        <v>218</v>
      </c>
      <c r="C82" s="5" t="s">
        <v>219</v>
      </c>
      <c r="D82" s="6">
        <v>646313</v>
      </c>
      <c r="E82" s="6">
        <v>646313</v>
      </c>
      <c r="F82" s="6">
        <v>0</v>
      </c>
    </row>
    <row r="83" spans="1:7" s="1" customFormat="1" x14ac:dyDescent="0.25">
      <c r="A83" s="3"/>
      <c r="B83" s="3"/>
      <c r="C83" s="3"/>
      <c r="D83" s="4"/>
      <c r="E83" s="4"/>
      <c r="F83" s="4"/>
    </row>
    <row r="84" spans="1:7" ht="22.5" x14ac:dyDescent="0.25">
      <c r="A84" s="15" t="s">
        <v>230</v>
      </c>
      <c r="B84" s="15"/>
      <c r="C84" s="15"/>
      <c r="D84" s="15"/>
      <c r="E84" s="9" t="s">
        <v>221</v>
      </c>
      <c r="F84" s="15" t="s">
        <v>223</v>
      </c>
      <c r="G84" s="15"/>
    </row>
    <row r="85" spans="1:7" ht="22.5" x14ac:dyDescent="0.25">
      <c r="A85" s="16" t="s">
        <v>220</v>
      </c>
      <c r="B85" s="16"/>
      <c r="C85" s="16"/>
      <c r="D85" s="16"/>
      <c r="E85" s="10" t="s">
        <v>222</v>
      </c>
      <c r="F85" s="16"/>
      <c r="G85" s="16"/>
    </row>
    <row r="86" spans="1:7" x14ac:dyDescent="0.25">
      <c r="E86" s="8"/>
    </row>
    <row r="88" spans="1:7" x14ac:dyDescent="0.25">
      <c r="C88" t="s">
        <v>226</v>
      </c>
    </row>
    <row r="90" spans="1:7" x14ac:dyDescent="0.25">
      <c r="B90" t="s">
        <v>227</v>
      </c>
      <c r="D90" t="s">
        <v>228</v>
      </c>
    </row>
    <row r="167" spans="1:15" x14ac:dyDescent="0.25">
      <c r="A167" s="7"/>
      <c r="B167" s="7"/>
      <c r="C167" s="7"/>
      <c r="D167" s="7"/>
      <c r="F167" s="7"/>
      <c r="G167" s="7"/>
      <c r="L167" s="7"/>
      <c r="M167" s="7"/>
      <c r="N167" s="7"/>
      <c r="O167" s="7"/>
    </row>
  </sheetData>
  <mergeCells count="15">
    <mergeCell ref="A84:D84"/>
    <mergeCell ref="A85:D85"/>
    <mergeCell ref="F84:G84"/>
    <mergeCell ref="F85:G85"/>
    <mergeCell ref="A11:B11"/>
    <mergeCell ref="C7:C10"/>
    <mergeCell ref="D7:D10"/>
    <mergeCell ref="E7:E10"/>
    <mergeCell ref="A7:B10"/>
    <mergeCell ref="F7:F10"/>
    <mergeCell ref="A1:F1"/>
    <mergeCell ref="A2:F2"/>
    <mergeCell ref="A3:F3"/>
    <mergeCell ref="A4:F4"/>
    <mergeCell ref="A5:F5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2020-05-08T07:30:51Z</cp:lastPrinted>
  <dcterms:created xsi:type="dcterms:W3CDTF">2020-05-08T07:21:57Z</dcterms:created>
  <dcterms:modified xsi:type="dcterms:W3CDTF">2020-05-08T07:42:02Z</dcterms:modified>
</cp:coreProperties>
</file>