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0\august\ph-cont-executie-trimII-2020\"/>
    </mc:Choice>
  </mc:AlternateContent>
  <xr:revisionPtr revIDLastSave="0" documentId="13_ncr:1_{E173479A-630A-4E6C-B6AC-F6A47ECFF5F3}" xr6:coauthVersionLast="45" xr6:coauthVersionMax="45" xr10:uidLastSave="{00000000-0000-0000-0000-000000000000}"/>
  <bookViews>
    <workbookView xWindow="-108" yWindow="-108" windowWidth="15576" windowHeight="12048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2" i="1"/>
  <c r="E22" i="1"/>
  <c r="F22" i="1"/>
  <c r="D26" i="1"/>
  <c r="D25" i="1" s="1"/>
  <c r="D24" i="1" s="1"/>
  <c r="E26" i="1"/>
  <c r="E25" i="1" s="1"/>
  <c r="E24" i="1" s="1"/>
  <c r="F26" i="1"/>
  <c r="F25" i="1" s="1"/>
  <c r="F24" i="1" s="1"/>
  <c r="D31" i="1"/>
  <c r="E31" i="1"/>
  <c r="F31" i="1"/>
  <c r="D33" i="1"/>
  <c r="E33" i="1"/>
  <c r="F33" i="1"/>
  <c r="D40" i="1"/>
  <c r="D39" i="1" s="1"/>
  <c r="E40" i="1"/>
  <c r="E39" i="1" s="1"/>
  <c r="F40" i="1"/>
  <c r="F39" i="1" s="1"/>
  <c r="D44" i="1"/>
  <c r="E44" i="1"/>
  <c r="F44" i="1"/>
  <c r="D47" i="1"/>
  <c r="E47" i="1"/>
  <c r="F47" i="1"/>
  <c r="D52" i="1"/>
  <c r="E52" i="1"/>
  <c r="F52" i="1"/>
  <c r="D54" i="1"/>
  <c r="E54" i="1"/>
  <c r="F54" i="1"/>
  <c r="D56" i="1"/>
  <c r="E56" i="1"/>
  <c r="F56" i="1"/>
  <c r="D60" i="1"/>
  <c r="E60" i="1"/>
  <c r="F60" i="1"/>
  <c r="D63" i="1"/>
  <c r="E63" i="1"/>
  <c r="F63" i="1"/>
  <c r="D69" i="1"/>
  <c r="D68" i="1" s="1"/>
  <c r="E69" i="1"/>
  <c r="E68" i="1" s="1"/>
  <c r="F69" i="1"/>
  <c r="F68" i="1" s="1"/>
  <c r="D73" i="1"/>
  <c r="E73" i="1"/>
  <c r="F73" i="1"/>
  <c r="D76" i="1"/>
  <c r="D75" i="1" s="1"/>
  <c r="E76" i="1"/>
  <c r="E75" i="1" s="1"/>
  <c r="F76" i="1"/>
  <c r="F75" i="1" s="1"/>
  <c r="D79" i="1"/>
  <c r="D78" i="1" s="1"/>
  <c r="E79" i="1"/>
  <c r="E78" i="1" s="1"/>
  <c r="F79" i="1"/>
  <c r="F78" i="1" s="1"/>
  <c r="D83" i="1"/>
  <c r="E83" i="1"/>
  <c r="F83" i="1"/>
  <c r="F30" i="1" l="1"/>
  <c r="F59" i="1"/>
  <c r="F58" i="1" s="1"/>
  <c r="E51" i="1"/>
  <c r="E30" i="1"/>
  <c r="F14" i="1"/>
  <c r="D59" i="1"/>
  <c r="D58" i="1" s="1"/>
  <c r="D30" i="1"/>
  <c r="D14" i="1"/>
  <c r="D72" i="1"/>
  <c r="E43" i="1"/>
  <c r="F72" i="1"/>
  <c r="E59" i="1"/>
  <c r="E58" i="1" s="1"/>
  <c r="F51" i="1"/>
  <c r="D51" i="1"/>
  <c r="F43" i="1"/>
  <c r="F29" i="1" s="1"/>
  <c r="D43" i="1"/>
  <c r="E14" i="1"/>
  <c r="E72" i="1"/>
  <c r="D29" i="1" l="1"/>
  <c r="E29" i="1"/>
  <c r="F13" i="1"/>
  <c r="E13" i="1"/>
  <c r="D13" i="1"/>
</calcChain>
</file>

<file path=xl/sharedStrings.xml><?xml version="1.0" encoding="utf-8"?>
<sst xmlns="http://schemas.openxmlformats.org/spreadsheetml/2006/main" count="660" uniqueCount="441">
  <si>
    <t>Cont de executie - Cheltuieli - Bugetul local</t>
  </si>
  <si>
    <t>Trimestrul: 2, Anul: 2020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</si>
  <si>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</si>
  <si>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</si>
  <si>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</si>
  <si>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</si>
  <si>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</si>
  <si>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</si>
  <si>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</si>
  <si>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</si>
  <si>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</si>
  <si>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</si>
  <si>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</si>
  <si>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</si>
  <si>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</si>
  <si>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</si>
  <si>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</si>
  <si>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</si>
  <si>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</si>
  <si>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</si>
  <si>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</si>
  <si>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</si>
  <si>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</si>
  <si>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</si>
  <si>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</si>
  <si>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</si>
  <si>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</si>
  <si>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</si>
  <si>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</si>
  <si>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</si>
  <si>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</si>
  <si>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</si>
  <si>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</si>
  <si>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</si>
  <si>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</si>
  <si>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</si>
  <si>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</si>
  <si>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</si>
  <si>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</si>
  <si>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</si>
  <si>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</si>
  <si>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</si>
  <si>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</si>
  <si>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</si>
  <si>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</si>
  <si>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</si>
  <si>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</si>
  <si>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</si>
  <si>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</si>
  <si>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</si>
  <si>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</si>
  <si>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</si>
  <si>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</si>
  <si>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</si>
  <si>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</si>
  <si>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</si>
  <si>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</si>
  <si>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</si>
  <si>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</si>
  <si>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</si>
  <si>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</si>
  <si>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</si>
  <si>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</si>
  <si>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</si>
  <si>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</si>
  <si>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</si>
  <si>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</si>
  <si>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</si>
  <si>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</si>
  <si>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</si>
  <si>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</si>
  <si>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</si>
  <si>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</si>
  <si>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</si>
  <si>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</si>
  <si>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</si>
  <si>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</si>
  <si>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</si>
  <si>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</si>
  <si>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</si>
  <si>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</si>
  <si>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</si>
  <si>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</si>
  <si>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</si>
  <si>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</si>
  <si>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45</t>
  </si>
  <si>
    <t>Alte cheltuieli in domeniul invatamantului</t>
  </si>
  <si>
    <t>65.02.50</t>
  </si>
  <si>
    <t>46</t>
  </si>
  <si>
    <t>Sanatate (cod 66.02.06+66.02.08+66.02.50)</t>
  </si>
  <si>
    <t>66.02</t>
  </si>
  <si>
    <t>47</t>
  </si>
  <si>
    <t>Servicii  medicale in unitati sanitare cu paturi (cod 66.02.06.01+66.02.06.03)</t>
  </si>
  <si>
    <t>66.02.06</t>
  </si>
  <si>
    <t>48</t>
  </si>
  <si>
    <t>Spitale generale</t>
  </si>
  <si>
    <t>66.02.06.01</t>
  </si>
  <si>
    <t>50</t>
  </si>
  <si>
    <t>Servicii de sanatate publica</t>
  </si>
  <si>
    <t>66.02.08</t>
  </si>
  <si>
    <t>53</t>
  </si>
  <si>
    <t>Cultura, recreere si religie (cod 67.02.03+67.02.05+67.02.06+67.02.50)</t>
  </si>
  <si>
    <t>67.02</t>
  </si>
  <si>
    <t>54</t>
  </si>
  <si>
    <t>Servicii culturale (cod 67.02.03.02 la 67.02.03.08+67.02.03.12+67.02.03.30)</t>
  </si>
  <si>
    <t>67.02.03</t>
  </si>
  <si>
    <t>55</t>
  </si>
  <si>
    <t>Biblioteci publice comunale, orasenesti, municipale</t>
  </si>
  <si>
    <t>67.02.03.02</t>
  </si>
  <si>
    <t>56</t>
  </si>
  <si>
    <t>Muzee</t>
  </si>
  <si>
    <t>67.02.03.03</t>
  </si>
  <si>
    <t>64</t>
  </si>
  <si>
    <t>Servicii recreative si sportive (cod 67.02.05.01 la 67.02.05.03)</t>
  </si>
  <si>
    <t>67.02.05</t>
  </si>
  <si>
    <t>65</t>
  </si>
  <si>
    <t>Sport</t>
  </si>
  <si>
    <t>67.02.05.01</t>
  </si>
  <si>
    <t>67</t>
  </si>
  <si>
    <t>Intretinere gradini publice, parcuri, zone verzi, baze sportive si de agrement</t>
  </si>
  <si>
    <t>67.02.05.03</t>
  </si>
  <si>
    <t>69</t>
  </si>
  <si>
    <t>Alte servicii in domeniile culturii, recreerii si religiei</t>
  </si>
  <si>
    <t>67.02.50</t>
  </si>
  <si>
    <t>70</t>
  </si>
  <si>
    <t>Asigurari si asistenta sociala (cod 68.02.04+68.02.05+68.02.06+68.02.10+68.02.11+68.02.12+68.02.15+68.02.50)</t>
  </si>
  <si>
    <t>68.02</t>
  </si>
  <si>
    <t>72</t>
  </si>
  <si>
    <t>Asistenta sociala in caz de boli si invaliditati (cod 68.02.05.02)</t>
  </si>
  <si>
    <t>68.02.05</t>
  </si>
  <si>
    <t>73</t>
  </si>
  <si>
    <t>Asistenta sociala  in  caz de invaliditate</t>
  </si>
  <si>
    <t>68.02.05.02</t>
  </si>
  <si>
    <t>78</t>
  </si>
  <si>
    <t>Prevenirea excluderii sociale (cod 68.02.15.01+68.02.15.02)</t>
  </si>
  <si>
    <t>68.02.15</t>
  </si>
  <si>
    <t>79</t>
  </si>
  <si>
    <t>Ajutor social</t>
  </si>
  <si>
    <t>68.02.15.01</t>
  </si>
  <si>
    <t>81</t>
  </si>
  <si>
    <t>Alte cheltuieli in domeniul asiaurarilor si asistentei  sociale</t>
  </si>
  <si>
    <t>68.02.50</t>
  </si>
  <si>
    <t>82</t>
  </si>
  <si>
    <t>Alte cheltuieli in domeniul  asistentei  sociale</t>
  </si>
  <si>
    <t>68.02.50.50</t>
  </si>
  <si>
    <t>83</t>
  </si>
  <si>
    <t>Partea a IV-a  SERVICII SI DEZVOLTARE PUBLICA, LOCUINTE, MEDIU SI APE (cod 70.02+74.02)</t>
  </si>
  <si>
    <t>69.02</t>
  </si>
  <si>
    <t>84</t>
  </si>
  <si>
    <t>Locuinte, servicii si dezvoltare publica (cod 70.02.03+70.02.05 la 70.02.07+70.02.50)</t>
  </si>
  <si>
    <t>70.02</t>
  </si>
  <si>
    <t>85</t>
  </si>
  <si>
    <t>Locuinte   (cod 70.02.03.01+70.02.03.30)</t>
  </si>
  <si>
    <t>70.02.03</t>
  </si>
  <si>
    <t>86</t>
  </si>
  <si>
    <t>Dezvoltarea sistemului de locuinte</t>
  </si>
  <si>
    <t>70.02.03.01</t>
  </si>
  <si>
    <t>87</t>
  </si>
  <si>
    <t>Alte cheltuieli in domeniul locuintelor</t>
  </si>
  <si>
    <t>70.02.03.30</t>
  </si>
  <si>
    <t>88</t>
  </si>
  <si>
    <t>Alimentare cu apa si amenajari hidrotehnice   (cod 70.02.05.01+70.02.05.02)</t>
  </si>
  <si>
    <t>70.02.05</t>
  </si>
  <si>
    <t>89</t>
  </si>
  <si>
    <t>Alimentare cu apa</t>
  </si>
  <si>
    <t>70.02.05.01</t>
  </si>
  <si>
    <t>90</t>
  </si>
  <si>
    <t xml:space="preserve">Amenajari hidrotehnice </t>
  </si>
  <si>
    <t>70.02.05.02</t>
  </si>
  <si>
    <t>91</t>
  </si>
  <si>
    <t>Iluminat public si electrificari rurale</t>
  </si>
  <si>
    <t>70.02.06</t>
  </si>
  <si>
    <t>93</t>
  </si>
  <si>
    <t xml:space="preserve">Alte servicii in domeniile locuintelor, serviciilor si dezvoltarii comunale </t>
  </si>
  <si>
    <t>70.02.50</t>
  </si>
  <si>
    <t>94</t>
  </si>
  <si>
    <t>Protectia mediului   (cod 74.02.03+74.02.05+74.02.06+74.02.50)</t>
  </si>
  <si>
    <t>74.02</t>
  </si>
  <si>
    <t>96</t>
  </si>
  <si>
    <t>Salubritate si gestiunea deseurilor (cod 74.02.05.01+74.02.05.02)</t>
  </si>
  <si>
    <t>74.02.05</t>
  </si>
  <si>
    <t>97</t>
  </si>
  <si>
    <t>Salubritate</t>
  </si>
  <si>
    <t>74.02.05.01</t>
  </si>
  <si>
    <t>99</t>
  </si>
  <si>
    <t>Canalizarea si tratarea apelor reziduale</t>
  </si>
  <si>
    <t>74.02.06</t>
  </si>
  <si>
    <t>101</t>
  </si>
  <si>
    <t>Partea a V-a ACTIUNI ECONOMICE   (cod 80.02+81.02+83.02+84.02+87.02)</t>
  </si>
  <si>
    <t>79.02</t>
  </si>
  <si>
    <t>108</t>
  </si>
  <si>
    <t>Combustibili si energie (cod 81.02.06+81.02.07+81.02.50)</t>
  </si>
  <si>
    <t>81.02</t>
  </si>
  <si>
    <t>111</t>
  </si>
  <si>
    <t>Alte cheltuieli privind combustibili si energia</t>
  </si>
  <si>
    <t>81.02.50</t>
  </si>
  <si>
    <t>112</t>
  </si>
  <si>
    <t>Agricultura, silvicultura, piscicultura si vanatoare (cod 83.02.03)</t>
  </si>
  <si>
    <t>83.02</t>
  </si>
  <si>
    <t>113</t>
  </si>
  <si>
    <t>Agricultura (cod 83.02.03.03+.83.02.03.30)</t>
  </si>
  <si>
    <t>83.02.03</t>
  </si>
  <si>
    <t>116</t>
  </si>
  <si>
    <t xml:space="preserve">Alte cheltuieli in domeniul agriculturii </t>
  </si>
  <si>
    <t>83.02.03.30</t>
  </si>
  <si>
    <t>118</t>
  </si>
  <si>
    <t>Transporturi   (cod 84.02.03+84.02.06+84.02.50)</t>
  </si>
  <si>
    <t>84.02</t>
  </si>
  <si>
    <t>119</t>
  </si>
  <si>
    <t>Transport rutier   (cod 84.02.03.01 la 84.02.03.03)</t>
  </si>
  <si>
    <t>84.02.03</t>
  </si>
  <si>
    <t>120</t>
  </si>
  <si>
    <t>Drumuri si poduri</t>
  </si>
  <si>
    <t>84.02.03.01</t>
  </si>
  <si>
    <t>121</t>
  </si>
  <si>
    <t>Transport in comun</t>
  </si>
  <si>
    <t>84.02.03.02</t>
  </si>
  <si>
    <t>122</t>
  </si>
  <si>
    <t xml:space="preserve">Strazi </t>
  </si>
  <si>
    <t>84.02.03.03</t>
  </si>
  <si>
    <t>128</t>
  </si>
  <si>
    <t>Alte actiuni economice (cod 87.02.01+87.02.03 la 87.02.05+87.02.50)</t>
  </si>
  <si>
    <t>87.02</t>
  </si>
  <si>
    <t>131</t>
  </si>
  <si>
    <t>Turism</t>
  </si>
  <si>
    <t>87.02.04</t>
  </si>
  <si>
    <t>134</t>
  </si>
  <si>
    <t>VII. REZERVE, EXCEDENT / DEFICIT</t>
  </si>
  <si>
    <t>96.02</t>
  </si>
  <si>
    <t>136</t>
  </si>
  <si>
    <t>EXCEDENT     98.02.96 + 98.02.97</t>
  </si>
  <si>
    <t>98.02</t>
  </si>
  <si>
    <t>137</t>
  </si>
  <si>
    <t xml:space="preserve">    Excedentul secţiunii de funcţionare</t>
  </si>
  <si>
    <t>98.02.96</t>
  </si>
  <si>
    <t>138</t>
  </si>
  <si>
    <t xml:space="preserve">    Excedentul secţiunii de dezvoltare</t>
  </si>
  <si>
    <t>98.02.97</t>
  </si>
  <si>
    <t>139</t>
  </si>
  <si>
    <t>DEFICIT          99.02.96 + 99.02.97</t>
  </si>
  <si>
    <t>99.02</t>
  </si>
  <si>
    <t>141</t>
  </si>
  <si>
    <t xml:space="preserve">    Deficitul secţiunii de dezvoltare</t>
  </si>
  <si>
    <t>99.02.97</t>
  </si>
  <si>
    <t>DIRECTOR EXECUTIV</t>
  </si>
  <si>
    <t>FLORESCU IULIANA</t>
  </si>
  <si>
    <t>CONSILIUL LOCAL</t>
  </si>
  <si>
    <t>SENCȚIUNEA DE FUNCȚIONARE</t>
  </si>
  <si>
    <t>CHELTUIELI CURENTE  (cod 10+20+30+40+50+51+55+56+57+59)</t>
  </si>
  <si>
    <t>01</t>
  </si>
  <si>
    <t>TITLUL I  CHELTUIELI DE PERSONAL   (cod 10.01 la 10.03)</t>
  </si>
  <si>
    <t>Cheltuieli salariale in bani</t>
  </si>
  <si>
    <t>10.01</t>
  </si>
  <si>
    <t>Salarii de baza</t>
  </si>
  <si>
    <t>10.01.01</t>
  </si>
  <si>
    <t>Sporuri pentru conditii de munca</t>
  </si>
  <si>
    <t>10.01.05</t>
  </si>
  <si>
    <t>Alte sporuri</t>
  </si>
  <si>
    <t>10.01.06</t>
  </si>
  <si>
    <t>Indemnizatii platite unor persoane din afara unitatii</t>
  </si>
  <si>
    <t>10.01.12</t>
  </si>
  <si>
    <t xml:space="preserve">Drepturi de delegare </t>
  </si>
  <si>
    <t>10.01.13</t>
  </si>
  <si>
    <t>Îndemnizaţii de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</si>
  <si>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</si>
  <si>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</si>
  <si>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</si>
  <si>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</si>
  <si>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</si>
  <si>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</si>
  <si>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</si>
  <si>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</si>
  <si>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</si>
  <si>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</si>
  <si>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</si>
  <si>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asigurari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</si>
  <si>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</si>
  <si>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</si>
  <si>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</si>
  <si>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</si>
  <si>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</si>
  <si>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pt concedii si indemnizatii</t>
  </si>
  <si>
    <t>10.03.06</t>
  </si>
  <si>
    <t>Contributia asiguratorie pentru munca</t>
  </si>
  <si>
    <t>10.03.07</t>
  </si>
  <si>
    <t>TITLUL II  BUNURI SI SERVICII  (cod 20.01 la 20.06+20.09 la 20.16+20.18 la 20.27+20.30)</t>
  </si>
  <si>
    <t xml:space="preserve">Bunuri si servicii 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</si>
  <si>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</si>
  <si>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</si>
  <si>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</si>
  <si>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</si>
  <si>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</si>
  <si>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</si>
  <si>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</si>
  <si>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</si>
  <si>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</si>
  <si>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</si>
  <si>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</si>
  <si>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</si>
  <si>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</si>
  <si>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</si>
  <si>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</si>
  <si>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</si>
  <si>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</si>
  <si>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</si>
  <si>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</si>
  <si>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intretinere si functionare</t>
  </si>
  <si>
    <t>20.01.30</t>
  </si>
  <si>
    <t xml:space="preserve">Reparatii curente </t>
  </si>
  <si>
    <t>20.02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</si>
  <si>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</si>
  <si>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</si>
  <si>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</si>
  <si>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</si>
  <si>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</si>
  <si>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</si>
  <si>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Bunuri de natura obiectelor de inventar  (cod 20.05.01+20.05.03+20.05.30)</t>
  </si>
  <si>
    <t>20.05</t>
  </si>
  <si>
    <t>Alte obiecte de inventar</t>
  </si>
  <si>
    <t>20.05.30</t>
  </si>
  <si>
    <t>Deplasari, detasari, transferari  (cod 20.06.01+20.06.02)</t>
  </si>
  <si>
    <t>20.06</t>
  </si>
  <si>
    <t>Deplasari interne, detaşări,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</si>
  <si>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</si>
  <si>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</si>
  <si>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</si>
  <si>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</si>
  <si>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</si>
  <si>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</si>
  <si>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</si>
  <si>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</si>
  <si>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</si>
  <si>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Comisioane  si alte costuri aferente imprumuturilor  (cod 20.24.01 la 20.24.03)</t>
  </si>
  <si>
    <t>20.24</t>
  </si>
  <si>
    <t>Comisioane si alte costuri aferente imprumuturilor externe</t>
  </si>
  <si>
    <t>20.24.01</t>
  </si>
  <si>
    <t>Comisioane si alte costuri aferente imprumuturilor interne</t>
  </si>
  <si>
    <t>20.24.02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</si>
  <si>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</si>
  <si>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</si>
  <si>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</si>
  <si>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</si>
  <si>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</si>
  <si>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</si>
  <si>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Chirii</t>
  </si>
  <si>
    <t>20.30.04</t>
  </si>
  <si>
    <t>Alte cheltuieli cu bunuri si servicii</t>
  </si>
  <si>
    <t>20.30.30</t>
  </si>
  <si>
    <t>TITLUL III DOBANZI   (cod 30.01 la 30.03)</t>
  </si>
  <si>
    <t>Dobanzi aferente datoriei publice interne  (cod 30.01.01+30.01.02)</t>
  </si>
  <si>
    <t>30.01</t>
  </si>
  <si>
    <t>Dobanzi aferente datoriei publice interne directe</t>
  </si>
  <si>
    <t>30.01.01</t>
  </si>
  <si>
    <t>Dobanzi aferente datoriei publice externe  (cod 30.02.01 la 30.02.03+30.02.05)</t>
  </si>
  <si>
    <t>30.02</t>
  </si>
  <si>
    <t xml:space="preserve">Dobanzi aferente datoriei publice externe locale </t>
  </si>
  <si>
    <t>30.02.05</t>
  </si>
  <si>
    <t>TITLUL IV SUBVENTII  (cod  40.03+40.20+40.30)</t>
  </si>
  <si>
    <t>40</t>
  </si>
  <si>
    <t>Subventii pentru acoperirea diferentelor de pret si tarif</t>
  </si>
  <si>
    <t>40.03</t>
  </si>
  <si>
    <t>TITLUL V FONDURI DE REZERVA  (cod 50.04)</t>
  </si>
  <si>
    <t>Fond de rezerva bugetara la dispozitia consiliilor locale si judetene</t>
  </si>
  <si>
    <t>50.04</t>
  </si>
  <si>
    <t xml:space="preserve">TITLUL VI TRANSFERURI INTRE UNITATI ALE ADMINISTRATIEI PUBLICE  (cod 51.01+51.02) </t>
  </si>
  <si>
    <t>51</t>
  </si>
  <si>
    <t>Transferuri curente (cod 51.01.01 la 51.01.28+51.01.30 la 51.01.32+51.01.34 la 51.01.59+51.01.64+51.01.67+51.01.70+51.01.73+51.01.74)</t>
  </si>
  <si>
    <t>51.01</t>
  </si>
  <si>
    <t>Transferuri catre institutii publice</t>
  </si>
  <si>
    <t>51.01.01</t>
  </si>
  <si>
    <t>Transferuri din bugetele locale pentru finanţarea cheltuielilor curente din domeniul sănătăţii</t>
  </si>
  <si>
    <t>51.01.46</t>
  </si>
  <si>
    <t>TITLUL IX  ASISTENTA SOCIALA  (cod 57.01+57.02+57.04)</t>
  </si>
  <si>
    <t>57</t>
  </si>
  <si>
    <t>Ajutoare sociale  (cod 57.02.01 la 57.02.05)</t>
  </si>
  <si>
    <t>57.02</t>
  </si>
  <si>
    <t>Ajutoare sociale in numerar</t>
  </si>
  <si>
    <t>57.02.01</t>
  </si>
  <si>
    <t>Ajutoare sociale in natura</t>
  </si>
  <si>
    <t>57.02.02</t>
  </si>
  <si>
    <t>Tichete de creşă şi tichete sociale pentru grădiniţă</t>
  </si>
  <si>
    <t>57.02.03</t>
  </si>
  <si>
    <t>TITLUL XI ALTE CHELTUIELI   (cod 59.01+59.02+59.11+59.12+59.15+59.17+59.22+59.25+59.30+59.35+59.38+59.40+59.41+59.42)</t>
  </si>
  <si>
    <t>59</t>
  </si>
  <si>
    <t xml:space="preserve">Burse </t>
  </si>
  <si>
    <t>59.01</t>
  </si>
  <si>
    <t>Sume aferente persoanelor cu handicap neincadrate</t>
  </si>
  <si>
    <t>59.40</t>
  </si>
  <si>
    <t>OPERATIUNI FINANCIARE  (cod 80+81)</t>
  </si>
  <si>
    <t>TITLUL XVII RAMBURSARI DE CREDITE   (cod 81.01+81.02)</t>
  </si>
  <si>
    <t>Rambursari de credite externe</t>
  </si>
  <si>
    <t>81.01</t>
  </si>
  <si>
    <t xml:space="preserve">Rambursari de crediteaferente datoriei publice externe locale </t>
  </si>
  <si>
    <t>81.01.05</t>
  </si>
  <si>
    <t xml:space="preserve">Rambursari de credite interne </t>
  </si>
  <si>
    <t>Rambursari de credite aferente datoriei publice interne locale</t>
  </si>
  <si>
    <t>81.02.05</t>
  </si>
  <si>
    <t>PLATI EFECTUATE IN ANII PRECEDENTI SI RECUPERATE IN ANUL CURENT (cod 85)</t>
  </si>
  <si>
    <t>TITLUL XIX PLATI EFECTUATE IN ANII PRECEDENTI SI RECUPERATE IN ANUL CURENT</t>
  </si>
  <si>
    <t>Plati efectuate in anii precedenti si recuperate in anul curent</t>
  </si>
  <si>
    <t>85.01</t>
  </si>
  <si>
    <t>Plati efectuate in anii precedenti si recuperate in anul curent - sectiunea functionare</t>
  </si>
  <si>
    <t>85.01.01</t>
  </si>
  <si>
    <t>SECȚIUNEA DE DEZVOLTARE</t>
  </si>
  <si>
    <t>Transferuri de capital  (cod 51.02.12+51.02.15+51.02.28+51.02.29+51.02.35+51.02.36+51.02.37+51.02.38)</t>
  </si>
  <si>
    <t>Transfer din bugetul local pentru cheltuieli de capital in domeniul sanatatii</t>
  </si>
  <si>
    <t>51.02.28</t>
  </si>
  <si>
    <t>TITLUL X PROIECTE CU FINANTARE DIN FONDURI EXTERNE NERAMBURSABILE AFERENTE CADRULUI FINANCIAR 2014-2020</t>
  </si>
  <si>
    <t>58</t>
  </si>
  <si>
    <t>Programe din Fondul European de Dezvoltare Europeana (FEDR)</t>
  </si>
  <si>
    <t>58.01</t>
  </si>
  <si>
    <t xml:space="preserve">  Finantare nationala</t>
  </si>
  <si>
    <t>58.01.01</t>
  </si>
  <si>
    <t xml:space="preserve">  Finantare externa nerambursabila</t>
  </si>
  <si>
    <t>58.01.02</t>
  </si>
  <si>
    <t xml:space="preserve">  Cheltuieli neeligibile</t>
  </si>
  <si>
    <t>58.01.03</t>
  </si>
  <si>
    <t>Programe din Fondul Social European (FSE)</t>
  </si>
  <si>
    <t>58.02</t>
  </si>
  <si>
    <t>58.02.01</t>
  </si>
  <si>
    <t>58.02.02</t>
  </si>
  <si>
    <t>CHELTUIELI DE CAPITAL  (cod 71+72)</t>
  </si>
  <si>
    <t>TITLUL XIII  ACTIVE NEFINANCIARE  (cod 71.01 la 71.03)</t>
  </si>
  <si>
    <t>71</t>
  </si>
  <si>
    <t>Active fixe</t>
  </si>
  <si>
    <t>71.01</t>
  </si>
  <si>
    <t>Constructii</t>
  </si>
  <si>
    <t>71.01.01</t>
  </si>
  <si>
    <t>Masini, echipamente si mijloace de transport</t>
  </si>
  <si>
    <t>71.01.02</t>
  </si>
  <si>
    <t>Mobilier, aparatura birotica si alte active corporale</t>
  </si>
  <si>
    <t>71.01.03</t>
  </si>
  <si>
    <t>Alte active fixe</t>
  </si>
  <si>
    <t>71.01.30</t>
  </si>
  <si>
    <t>MUNICIPIUL CAMPULUNG MOLDOVENESC                                                              ANEXA NR. 2 LA HCL NR_____/2020</t>
  </si>
  <si>
    <t>PRIMAR,</t>
  </si>
  <si>
    <t>NEGURĂ MIHĂIȚĂ</t>
  </si>
  <si>
    <t>VIZĂ CFP</t>
  </si>
  <si>
    <t>PREȘEDINTE DE ȘEDINȚĂ</t>
  </si>
  <si>
    <t>SECRETAR GENERAL,</t>
  </si>
  <si>
    <t>ERHAN RODICA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</si>
</sst>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49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0"/>
  <sheetViews>
    <sheetView tabSelected="1" topLeftCell="B157" workbookViewId="0">
      <selection activeCell="I8" sqref="I8"/>
    </sheetView>
  </sheetViews>
  <sheetFormatPr defaultRowHeight="15" x14ac:dyDescent="0.25"/>
  <cols>
    <col min="1" max="1" width="4" hidden="1" customWidth="1"/>
    <col min="2" max="2" width="41.85546875" customWidth="1"/>
    <col min="3" max="3" width="9.7109375" customWidth="1"/>
    <col min="4" max="4" width="12.28515625" customWidth="1"/>
    <col min="5" max="5" width="13.140625" customWidth="1"/>
    <col min="6" max="6" width="11.85546875" customWidth="1"/>
  </cols>
  <sheetData>
    <row r="1" spans="1:6" x14ac:dyDescent="0.25">
      <c r="A1" s="9" t="s">
        <v>434</v>
      </c>
      <c r="B1" s="9"/>
      <c r="C1" s="9"/>
      <c r="D1" s="9"/>
      <c r="E1" s="9"/>
      <c r="F1" s="9"/>
    </row>
    <row r="2" spans="1:6" x14ac:dyDescent="0.25">
      <c r="A2" s="9" t="s">
        <v>246</v>
      </c>
      <c r="B2" s="9"/>
      <c r="C2" s="9"/>
      <c r="D2" s="9"/>
      <c r="E2" s="9"/>
      <c r="F2" s="9"/>
    </row>
    <row r="3" spans="1:6" x14ac:dyDescent="0.25">
      <c r="A3" s="10"/>
      <c r="B3" s="10"/>
      <c r="C3" s="10"/>
      <c r="D3" s="10"/>
      <c r="E3" s="10"/>
      <c r="F3" s="10"/>
    </row>
    <row r="4" spans="1:6" ht="69.95" customHeight="1" x14ac:dyDescent="0.25">
      <c r="A4" s="11" t="s">
        <v>0</v>
      </c>
      <c r="B4" s="11"/>
      <c r="C4" s="11"/>
      <c r="D4" s="11"/>
      <c r="E4" s="11"/>
      <c r="F4" s="11"/>
    </row>
    <row r="5" spans="1:6" x14ac:dyDescent="0.25">
      <c r="A5" s="14" t="s">
        <v>1</v>
      </c>
      <c r="B5" s="14"/>
      <c r="C5" s="14"/>
      <c r="D5" s="14"/>
      <c r="E5" s="14"/>
      <c r="F5" s="14"/>
    </row>
    <row r="6" spans="1:6" ht="15.75" thickBot="1" x14ac:dyDescent="0.3"/>
    <row r="7" spans="1:6" s="1" customFormat="1" ht="15.75" thickBot="1" x14ac:dyDescent="0.3">
      <c r="A7" s="8" t="s">
        <v>2</v>
      </c>
      <c r="B7" s="8"/>
      <c r="C7" s="8" t="s">
        <v>4</v>
      </c>
      <c r="D7" s="8" t="s">
        <v>8</v>
      </c>
      <c r="E7" s="8"/>
      <c r="F7" s="8" t="s">
        <v>9</v>
      </c>
    </row>
    <row r="8" spans="1:6" s="1" customFormat="1" ht="15.75" thickBot="1" x14ac:dyDescent="0.3">
      <c r="A8" s="8"/>
      <c r="B8" s="8"/>
      <c r="C8" s="8"/>
      <c r="D8" s="8" t="s">
        <v>6</v>
      </c>
      <c r="E8" s="8" t="s">
        <v>7</v>
      </c>
      <c r="F8" s="8"/>
    </row>
    <row r="9" spans="1:6" s="1" customFormat="1" ht="15.75" thickBot="1" x14ac:dyDescent="0.3">
      <c r="A9" s="8"/>
      <c r="B9" s="8"/>
      <c r="C9" s="8"/>
      <c r="D9" s="8"/>
      <c r="E9" s="8"/>
      <c r="F9" s="8"/>
    </row>
    <row r="10" spans="1:6" s="1" customFormat="1" ht="15.75" thickBot="1" x14ac:dyDescent="0.3">
      <c r="A10" s="8"/>
      <c r="B10" s="8"/>
      <c r="C10" s="8"/>
      <c r="D10" s="8"/>
      <c r="E10" s="8"/>
      <c r="F10" s="8"/>
    </row>
    <row r="11" spans="1:6" s="1" customFormat="1" ht="15.75" thickBot="1" x14ac:dyDescent="0.3">
      <c r="A11" s="8"/>
      <c r="B11" s="8"/>
      <c r="C11" s="8"/>
      <c r="D11" s="8"/>
      <c r="E11" s="8"/>
      <c r="F11" s="8"/>
    </row>
    <row r="12" spans="1:6" s="1" customFormat="1" ht="15.75" thickBot="1" x14ac:dyDescent="0.3">
      <c r="A12" s="8" t="s">
        <v>3</v>
      </c>
      <c r="B12" s="8"/>
      <c r="C12" s="2" t="s">
        <v>5</v>
      </c>
      <c r="D12" s="2">
        <v>3</v>
      </c>
      <c r="E12" s="2">
        <v>4</v>
      </c>
      <c r="F12" s="2">
        <v>7</v>
      </c>
    </row>
    <row r="13" spans="1:6" s="1" customFormat="1" ht="22.5" x14ac:dyDescent="0.25">
      <c r="A13" s="5" t="s">
        <v>10</v>
      </c>
      <c r="B13" s="5" t="s">
        <v>11</v>
      </c>
      <c r="C13" s="5" t="s">
        <v>12</v>
      </c>
      <c r="D13" s="6">
        <f t="shared" ref="D13:F13" si="0">D14+D24+D29+D58+D72</f>
        <v>56296621</v>
      </c>
      <c r="E13" s="6">
        <f t="shared" si="0"/>
        <v>42671888</v>
      </c>
      <c r="F13" s="6">
        <f t="shared" si="0"/>
        <v>23214177</v>
      </c>
    </row>
    <row r="14" spans="1:6" s="1" customFormat="1" ht="22.5" x14ac:dyDescent="0.25">
      <c r="A14" s="5" t="s">
        <v>13</v>
      </c>
      <c r="B14" s="5" t="s">
        <v>14</v>
      </c>
      <c r="C14" s="5" t="s">
        <v>15</v>
      </c>
      <c r="D14" s="6">
        <f t="shared" ref="D14:F14" si="1">D15+D18+D22</f>
        <v>8208770</v>
      </c>
      <c r="E14" s="6">
        <f t="shared" si="1"/>
        <v>5222750</v>
      </c>
      <c r="F14" s="6">
        <f t="shared" si="1"/>
        <v>3673328</v>
      </c>
    </row>
    <row r="15" spans="1:6" s="1" customFormat="1" ht="22.5" x14ac:dyDescent="0.25">
      <c r="A15" s="5" t="s">
        <v>16</v>
      </c>
      <c r="B15" s="5" t="s">
        <v>17</v>
      </c>
      <c r="C15" s="5" t="s">
        <v>18</v>
      </c>
      <c r="D15" s="6">
        <f t="shared" ref="D15:F16" si="2">D16</f>
        <v>7165970</v>
      </c>
      <c r="E15" s="6">
        <f t="shared" si="2"/>
        <v>4412650</v>
      </c>
      <c r="F15" s="6">
        <f t="shared" si="2"/>
        <v>3364546</v>
      </c>
    </row>
    <row r="16" spans="1:6" s="1" customFormat="1" ht="22.5" x14ac:dyDescent="0.25">
      <c r="A16" s="5" t="s">
        <v>19</v>
      </c>
      <c r="B16" s="5" t="s">
        <v>20</v>
      </c>
      <c r="C16" s="5" t="s">
        <v>21</v>
      </c>
      <c r="D16" s="6">
        <f t="shared" si="2"/>
        <v>7165970</v>
      </c>
      <c r="E16" s="6">
        <f t="shared" si="2"/>
        <v>4412650</v>
      </c>
      <c r="F16" s="6">
        <f t="shared" si="2"/>
        <v>3364546</v>
      </c>
    </row>
    <row r="17" spans="1:6" s="1" customFormat="1" x14ac:dyDescent="0.25">
      <c r="A17" s="5" t="s">
        <v>22</v>
      </c>
      <c r="B17" s="5" t="s">
        <v>23</v>
      </c>
      <c r="C17" s="5" t="s">
        <v>24</v>
      </c>
      <c r="D17" s="6">
        <v>7165970</v>
      </c>
      <c r="E17" s="6">
        <v>4412650</v>
      </c>
      <c r="F17" s="6">
        <v>3364546</v>
      </c>
    </row>
    <row r="18" spans="1:6" s="1" customFormat="1" ht="22.5" x14ac:dyDescent="0.25">
      <c r="A18" s="5" t="s">
        <v>25</v>
      </c>
      <c r="B18" s="5" t="s">
        <v>26</v>
      </c>
      <c r="C18" s="5" t="s">
        <v>27</v>
      </c>
      <c r="D18" s="6">
        <f t="shared" ref="D18:F18" si="3">D19+D20+D21</f>
        <v>879300</v>
      </c>
      <c r="E18" s="6">
        <f t="shared" si="3"/>
        <v>706600</v>
      </c>
      <c r="F18" s="6">
        <f t="shared" si="3"/>
        <v>224227</v>
      </c>
    </row>
    <row r="19" spans="1:6" s="1" customFormat="1" ht="22.5" x14ac:dyDescent="0.25">
      <c r="A19" s="5" t="s">
        <v>28</v>
      </c>
      <c r="B19" s="5" t="s">
        <v>29</v>
      </c>
      <c r="C19" s="5" t="s">
        <v>30</v>
      </c>
      <c r="D19" s="6">
        <v>100000</v>
      </c>
      <c r="E19" s="6">
        <v>100000</v>
      </c>
      <c r="F19" s="6">
        <v>0</v>
      </c>
    </row>
    <row r="20" spans="1:6" s="1" customFormat="1" ht="22.5" x14ac:dyDescent="0.25">
      <c r="A20" s="5" t="s">
        <v>31</v>
      </c>
      <c r="B20" s="5" t="s">
        <v>32</v>
      </c>
      <c r="C20" s="5" t="s">
        <v>33</v>
      </c>
      <c r="D20" s="6">
        <v>453300</v>
      </c>
      <c r="E20" s="6">
        <v>280600</v>
      </c>
      <c r="F20" s="6">
        <v>220727</v>
      </c>
    </row>
    <row r="21" spans="1:6" s="1" customFormat="1" x14ac:dyDescent="0.25">
      <c r="A21" s="5" t="s">
        <v>34</v>
      </c>
      <c r="B21" s="5" t="s">
        <v>35</v>
      </c>
      <c r="C21" s="5" t="s">
        <v>36</v>
      </c>
      <c r="D21" s="6">
        <v>326000</v>
      </c>
      <c r="E21" s="6">
        <v>326000</v>
      </c>
      <c r="F21" s="6">
        <v>3500</v>
      </c>
    </row>
    <row r="22" spans="1:6" s="1" customFormat="1" ht="22.5" x14ac:dyDescent="0.25">
      <c r="A22" s="5" t="s">
        <v>37</v>
      </c>
      <c r="B22" s="5" t="s">
        <v>38</v>
      </c>
      <c r="C22" s="5" t="s">
        <v>39</v>
      </c>
      <c r="D22" s="6">
        <f t="shared" ref="D22:F22" si="4">D23</f>
        <v>163500</v>
      </c>
      <c r="E22" s="6">
        <f t="shared" si="4"/>
        <v>103500</v>
      </c>
      <c r="F22" s="6">
        <f t="shared" si="4"/>
        <v>84555</v>
      </c>
    </row>
    <row r="23" spans="1:6" s="1" customFormat="1" x14ac:dyDescent="0.25">
      <c r="A23" s="5" t="s">
        <v>40</v>
      </c>
      <c r="B23" s="5" t="s">
        <v>41</v>
      </c>
      <c r="C23" s="5" t="s">
        <v>42</v>
      </c>
      <c r="D23" s="6">
        <v>163500</v>
      </c>
      <c r="E23" s="6">
        <v>103500</v>
      </c>
      <c r="F23" s="6">
        <v>84555</v>
      </c>
    </row>
    <row r="24" spans="1:6" s="1" customFormat="1" ht="22.5" x14ac:dyDescent="0.25">
      <c r="A24" s="5" t="s">
        <v>43</v>
      </c>
      <c r="B24" s="5" t="s">
        <v>44</v>
      </c>
      <c r="C24" s="5" t="s">
        <v>45</v>
      </c>
      <c r="D24" s="6">
        <f t="shared" ref="D24:F24" si="5">+D25</f>
        <v>1818231</v>
      </c>
      <c r="E24" s="6">
        <f t="shared" si="5"/>
        <v>1172331</v>
      </c>
      <c r="F24" s="6">
        <f t="shared" si="5"/>
        <v>854419</v>
      </c>
    </row>
    <row r="25" spans="1:6" s="1" customFormat="1" ht="22.5" x14ac:dyDescent="0.25">
      <c r="A25" s="5" t="s">
        <v>46</v>
      </c>
      <c r="B25" s="5" t="s">
        <v>47</v>
      </c>
      <c r="C25" s="5" t="s">
        <v>48</v>
      </c>
      <c r="D25" s="6">
        <f t="shared" ref="D25:F25" si="6">D26+D28</f>
        <v>1818231</v>
      </c>
      <c r="E25" s="6">
        <f t="shared" si="6"/>
        <v>1172331</v>
      </c>
      <c r="F25" s="6">
        <f t="shared" si="6"/>
        <v>854419</v>
      </c>
    </row>
    <row r="26" spans="1:6" s="1" customFormat="1" x14ac:dyDescent="0.25">
      <c r="A26" s="5" t="s">
        <v>49</v>
      </c>
      <c r="B26" s="5" t="s">
        <v>50</v>
      </c>
      <c r="C26" s="5" t="s">
        <v>51</v>
      </c>
      <c r="D26" s="6">
        <f t="shared" ref="D26:F26" si="7">D27</f>
        <v>1718231</v>
      </c>
      <c r="E26" s="6">
        <f t="shared" si="7"/>
        <v>1072331</v>
      </c>
      <c r="F26" s="6">
        <f t="shared" si="7"/>
        <v>807650</v>
      </c>
    </row>
    <row r="27" spans="1:6" s="1" customFormat="1" x14ac:dyDescent="0.25">
      <c r="A27" s="5" t="s">
        <v>52</v>
      </c>
      <c r="B27" s="5" t="s">
        <v>53</v>
      </c>
      <c r="C27" s="5" t="s">
        <v>54</v>
      </c>
      <c r="D27" s="6">
        <v>1718231</v>
      </c>
      <c r="E27" s="6">
        <v>1072331</v>
      </c>
      <c r="F27" s="6">
        <v>807650</v>
      </c>
    </row>
    <row r="28" spans="1:6" s="1" customFormat="1" ht="22.5" x14ac:dyDescent="0.25">
      <c r="A28" s="5" t="s">
        <v>55</v>
      </c>
      <c r="B28" s="5" t="s">
        <v>56</v>
      </c>
      <c r="C28" s="5" t="s">
        <v>57</v>
      </c>
      <c r="D28" s="6">
        <v>100000</v>
      </c>
      <c r="E28" s="6">
        <v>100000</v>
      </c>
      <c r="F28" s="6">
        <v>46769</v>
      </c>
    </row>
    <row r="29" spans="1:6" s="1" customFormat="1" ht="22.5" x14ac:dyDescent="0.25">
      <c r="A29" s="5" t="s">
        <v>58</v>
      </c>
      <c r="B29" s="5" t="s">
        <v>59</v>
      </c>
      <c r="C29" s="5" t="s">
        <v>60</v>
      </c>
      <c r="D29" s="6">
        <f t="shared" ref="D29:F29" si="8">D30+D39+D43+D51</f>
        <v>22101698</v>
      </c>
      <c r="E29" s="6">
        <f t="shared" si="8"/>
        <v>18947393</v>
      </c>
      <c r="F29" s="6">
        <f t="shared" si="8"/>
        <v>9899477</v>
      </c>
    </row>
    <row r="30" spans="1:6" s="1" customFormat="1" ht="22.5" x14ac:dyDescent="0.25">
      <c r="A30" s="5" t="s">
        <v>61</v>
      </c>
      <c r="B30" s="5" t="s">
        <v>62</v>
      </c>
      <c r="C30" s="5" t="s">
        <v>63</v>
      </c>
      <c r="D30" s="6">
        <f t="shared" ref="D30:F30" si="9">D31+D33+D37+D38</f>
        <v>3199970</v>
      </c>
      <c r="E30" s="6">
        <f t="shared" si="9"/>
        <v>1752665</v>
      </c>
      <c r="F30" s="6">
        <f t="shared" si="9"/>
        <v>1331507</v>
      </c>
    </row>
    <row r="31" spans="1:6" s="1" customFormat="1" ht="22.5" x14ac:dyDescent="0.25">
      <c r="A31" s="5" t="s">
        <v>64</v>
      </c>
      <c r="B31" s="5" t="s">
        <v>65</v>
      </c>
      <c r="C31" s="5" t="s">
        <v>66</v>
      </c>
      <c r="D31" s="6">
        <f t="shared" ref="D31:F31" si="10">D32</f>
        <v>305359</v>
      </c>
      <c r="E31" s="6">
        <f t="shared" si="10"/>
        <v>234891</v>
      </c>
      <c r="F31" s="6">
        <f t="shared" si="10"/>
        <v>134135</v>
      </c>
    </row>
    <row r="32" spans="1:6" s="1" customFormat="1" x14ac:dyDescent="0.25">
      <c r="A32" s="5" t="s">
        <v>67</v>
      </c>
      <c r="B32" s="5" t="s">
        <v>68</v>
      </c>
      <c r="C32" s="5" t="s">
        <v>69</v>
      </c>
      <c r="D32" s="6">
        <v>305359</v>
      </c>
      <c r="E32" s="6">
        <v>234891</v>
      </c>
      <c r="F32" s="6">
        <v>134135</v>
      </c>
    </row>
    <row r="33" spans="1:6" s="1" customFormat="1" ht="22.5" x14ac:dyDescent="0.25">
      <c r="A33" s="5" t="s">
        <v>70</v>
      </c>
      <c r="B33" s="5" t="s">
        <v>71</v>
      </c>
      <c r="C33" s="5" t="s">
        <v>72</v>
      </c>
      <c r="D33" s="6">
        <f t="shared" ref="D33:F33" si="11">D34+D35+D36</f>
        <v>2806411</v>
      </c>
      <c r="E33" s="6">
        <f t="shared" si="11"/>
        <v>1484074</v>
      </c>
      <c r="F33" s="6">
        <f t="shared" si="11"/>
        <v>1163672</v>
      </c>
    </row>
    <row r="34" spans="1:6" s="1" customFormat="1" x14ac:dyDescent="0.25">
      <c r="A34" s="5" t="s">
        <v>73</v>
      </c>
      <c r="B34" s="5" t="s">
        <v>74</v>
      </c>
      <c r="C34" s="5" t="s">
        <v>75</v>
      </c>
      <c r="D34" s="6">
        <v>1221821</v>
      </c>
      <c r="E34" s="6">
        <v>687744</v>
      </c>
      <c r="F34" s="6">
        <v>473467</v>
      </c>
    </row>
    <row r="35" spans="1:6" s="1" customFormat="1" x14ac:dyDescent="0.25">
      <c r="A35" s="5" t="s">
        <v>76</v>
      </c>
      <c r="B35" s="5" t="s">
        <v>77</v>
      </c>
      <c r="C35" s="5" t="s">
        <v>78</v>
      </c>
      <c r="D35" s="6">
        <v>1501390</v>
      </c>
      <c r="E35" s="6">
        <v>760630</v>
      </c>
      <c r="F35" s="6">
        <v>654952</v>
      </c>
    </row>
    <row r="36" spans="1:6" s="1" customFormat="1" x14ac:dyDescent="0.25">
      <c r="A36" s="5" t="s">
        <v>79</v>
      </c>
      <c r="B36" s="5" t="s">
        <v>80</v>
      </c>
      <c r="C36" s="5" t="s">
        <v>81</v>
      </c>
      <c r="D36" s="6">
        <v>83200</v>
      </c>
      <c r="E36" s="6">
        <v>35700</v>
      </c>
      <c r="F36" s="6">
        <v>35253</v>
      </c>
    </row>
    <row r="37" spans="1:6" s="1" customFormat="1" x14ac:dyDescent="0.25">
      <c r="A37" s="5" t="s">
        <v>82</v>
      </c>
      <c r="B37" s="5" t="s">
        <v>83</v>
      </c>
      <c r="C37" s="5" t="s">
        <v>84</v>
      </c>
      <c r="D37" s="6">
        <v>73200</v>
      </c>
      <c r="E37" s="6">
        <v>33700</v>
      </c>
      <c r="F37" s="6">
        <v>33700</v>
      </c>
    </row>
    <row r="38" spans="1:6" s="1" customFormat="1" x14ac:dyDescent="0.25">
      <c r="A38" s="5" t="s">
        <v>85</v>
      </c>
      <c r="B38" s="5" t="s">
        <v>86</v>
      </c>
      <c r="C38" s="5" t="s">
        <v>87</v>
      </c>
      <c r="D38" s="6">
        <v>15000</v>
      </c>
      <c r="E38" s="6">
        <v>0</v>
      </c>
      <c r="F38" s="6">
        <v>0</v>
      </c>
    </row>
    <row r="39" spans="1:6" s="1" customFormat="1" x14ac:dyDescent="0.25">
      <c r="A39" s="5" t="s">
        <v>88</v>
      </c>
      <c r="B39" s="5" t="s">
        <v>89</v>
      </c>
      <c r="C39" s="5" t="s">
        <v>90</v>
      </c>
      <c r="D39" s="6">
        <f t="shared" ref="D39:F39" si="12">D40+D42</f>
        <v>2649650</v>
      </c>
      <c r="E39" s="6">
        <f t="shared" si="12"/>
        <v>2188150</v>
      </c>
      <c r="F39" s="6">
        <f t="shared" si="12"/>
        <v>1843249</v>
      </c>
    </row>
    <row r="40" spans="1:6" s="1" customFormat="1" ht="22.5" x14ac:dyDescent="0.25">
      <c r="A40" s="5" t="s">
        <v>91</v>
      </c>
      <c r="B40" s="5" t="s">
        <v>92</v>
      </c>
      <c r="C40" s="5" t="s">
        <v>93</v>
      </c>
      <c r="D40" s="6">
        <f t="shared" ref="D40:F40" si="13">D41</f>
        <v>1554000</v>
      </c>
      <c r="E40" s="6">
        <f t="shared" si="13"/>
        <v>1554000</v>
      </c>
      <c r="F40" s="6">
        <f t="shared" si="13"/>
        <v>1284000</v>
      </c>
    </row>
    <row r="41" spans="1:6" s="1" customFormat="1" x14ac:dyDescent="0.25">
      <c r="A41" s="5" t="s">
        <v>94</v>
      </c>
      <c r="B41" s="5" t="s">
        <v>95</v>
      </c>
      <c r="C41" s="5" t="s">
        <v>96</v>
      </c>
      <c r="D41" s="6">
        <v>1554000</v>
      </c>
      <c r="E41" s="6">
        <v>1554000</v>
      </c>
      <c r="F41" s="6">
        <v>1284000</v>
      </c>
    </row>
    <row r="42" spans="1:6" s="1" customFormat="1" x14ac:dyDescent="0.25">
      <c r="A42" s="5" t="s">
        <v>97</v>
      </c>
      <c r="B42" s="5" t="s">
        <v>98</v>
      </c>
      <c r="C42" s="5" t="s">
        <v>99</v>
      </c>
      <c r="D42" s="6">
        <v>1095650</v>
      </c>
      <c r="E42" s="6">
        <v>634150</v>
      </c>
      <c r="F42" s="6">
        <v>559249</v>
      </c>
    </row>
    <row r="43" spans="1:6" s="1" customFormat="1" ht="22.5" x14ac:dyDescent="0.25">
      <c r="A43" s="5" t="s">
        <v>100</v>
      </c>
      <c r="B43" s="5" t="s">
        <v>101</v>
      </c>
      <c r="C43" s="5" t="s">
        <v>102</v>
      </c>
      <c r="D43" s="6">
        <f t="shared" ref="D43:F43" si="14">D44+D47+D50</f>
        <v>12533978</v>
      </c>
      <c r="E43" s="6">
        <f t="shared" si="14"/>
        <v>11892278</v>
      </c>
      <c r="F43" s="6">
        <f t="shared" si="14"/>
        <v>3977163</v>
      </c>
    </row>
    <row r="44" spans="1:6" s="1" customFormat="1" ht="22.5" x14ac:dyDescent="0.25">
      <c r="A44" s="5" t="s">
        <v>103</v>
      </c>
      <c r="B44" s="5" t="s">
        <v>104</v>
      </c>
      <c r="C44" s="5" t="s">
        <v>105</v>
      </c>
      <c r="D44" s="6">
        <f t="shared" ref="D44:F44" si="15">D45+D46</f>
        <v>10125978</v>
      </c>
      <c r="E44" s="6">
        <f t="shared" si="15"/>
        <v>9884278</v>
      </c>
      <c r="F44" s="6">
        <f t="shared" si="15"/>
        <v>3019450</v>
      </c>
    </row>
    <row r="45" spans="1:6" s="1" customFormat="1" ht="22.5" x14ac:dyDescent="0.25">
      <c r="A45" s="5" t="s">
        <v>106</v>
      </c>
      <c r="B45" s="5" t="s">
        <v>107</v>
      </c>
      <c r="C45" s="5" t="s">
        <v>108</v>
      </c>
      <c r="D45" s="6">
        <v>213500</v>
      </c>
      <c r="E45" s="6">
        <v>139600</v>
      </c>
      <c r="F45" s="6">
        <v>97874</v>
      </c>
    </row>
    <row r="46" spans="1:6" s="1" customFormat="1" x14ac:dyDescent="0.25">
      <c r="A46" s="5" t="s">
        <v>109</v>
      </c>
      <c r="B46" s="5" t="s">
        <v>110</v>
      </c>
      <c r="C46" s="5" t="s">
        <v>111</v>
      </c>
      <c r="D46" s="6">
        <v>9912478</v>
      </c>
      <c r="E46" s="6">
        <v>9744678</v>
      </c>
      <c r="F46" s="6">
        <v>2921576</v>
      </c>
    </row>
    <row r="47" spans="1:6" s="1" customFormat="1" ht="22.5" x14ac:dyDescent="0.25">
      <c r="A47" s="5" t="s">
        <v>112</v>
      </c>
      <c r="B47" s="5" t="s">
        <v>113</v>
      </c>
      <c r="C47" s="5" t="s">
        <v>114</v>
      </c>
      <c r="D47" s="6">
        <f t="shared" ref="D47:F47" si="16">D48+D49</f>
        <v>1828000</v>
      </c>
      <c r="E47" s="6">
        <f t="shared" si="16"/>
        <v>1428000</v>
      </c>
      <c r="F47" s="6">
        <f t="shared" si="16"/>
        <v>737880</v>
      </c>
    </row>
    <row r="48" spans="1:6" s="1" customFormat="1" x14ac:dyDescent="0.25">
      <c r="A48" s="5" t="s">
        <v>115</v>
      </c>
      <c r="B48" s="5" t="s">
        <v>116</v>
      </c>
      <c r="C48" s="5" t="s">
        <v>117</v>
      </c>
      <c r="D48" s="6">
        <v>1193000</v>
      </c>
      <c r="E48" s="6">
        <v>943000</v>
      </c>
      <c r="F48" s="6">
        <v>560000</v>
      </c>
    </row>
    <row r="49" spans="1:6" s="1" customFormat="1" ht="22.5" x14ac:dyDescent="0.25">
      <c r="A49" s="5" t="s">
        <v>118</v>
      </c>
      <c r="B49" s="5" t="s">
        <v>119</v>
      </c>
      <c r="C49" s="5" t="s">
        <v>120</v>
      </c>
      <c r="D49" s="6">
        <v>635000</v>
      </c>
      <c r="E49" s="6">
        <v>485000</v>
      </c>
      <c r="F49" s="6">
        <v>177880</v>
      </c>
    </row>
    <row r="50" spans="1:6" s="1" customFormat="1" ht="22.5" x14ac:dyDescent="0.25">
      <c r="A50" s="5" t="s">
        <v>121</v>
      </c>
      <c r="B50" s="5" t="s">
        <v>122</v>
      </c>
      <c r="C50" s="5" t="s">
        <v>123</v>
      </c>
      <c r="D50" s="6">
        <v>580000</v>
      </c>
      <c r="E50" s="6">
        <v>580000</v>
      </c>
      <c r="F50" s="6">
        <v>219833</v>
      </c>
    </row>
    <row r="51" spans="1:6" s="1" customFormat="1" ht="33" x14ac:dyDescent="0.25">
      <c r="A51" s="5" t="s">
        <v>124</v>
      </c>
      <c r="B51" s="5" t="s">
        <v>125</v>
      </c>
      <c r="C51" s="5" t="s">
        <v>126</v>
      </c>
      <c r="D51" s="6">
        <f t="shared" ref="D51:F51" si="17">+D52+D54+D56</f>
        <v>3718100</v>
      </c>
      <c r="E51" s="6">
        <f t="shared" si="17"/>
        <v>3114300</v>
      </c>
      <c r="F51" s="6">
        <f t="shared" si="17"/>
        <v>2747558</v>
      </c>
    </row>
    <row r="52" spans="1:6" s="1" customFormat="1" ht="22.5" x14ac:dyDescent="0.25">
      <c r="A52" s="5" t="s">
        <v>127</v>
      </c>
      <c r="B52" s="5" t="s">
        <v>128</v>
      </c>
      <c r="C52" s="5" t="s">
        <v>129</v>
      </c>
      <c r="D52" s="6">
        <f t="shared" ref="D52:F52" si="18">D53</f>
        <v>2346100</v>
      </c>
      <c r="E52" s="6">
        <f t="shared" si="18"/>
        <v>1853300</v>
      </c>
      <c r="F52" s="6">
        <f t="shared" si="18"/>
        <v>1834739</v>
      </c>
    </row>
    <row r="53" spans="1:6" s="1" customFormat="1" x14ac:dyDescent="0.25">
      <c r="A53" s="5" t="s">
        <v>130</v>
      </c>
      <c r="B53" s="5" t="s">
        <v>131</v>
      </c>
      <c r="C53" s="5" t="s">
        <v>132</v>
      </c>
      <c r="D53" s="6">
        <v>2346100</v>
      </c>
      <c r="E53" s="6">
        <v>1853300</v>
      </c>
      <c r="F53" s="6">
        <v>1834739</v>
      </c>
    </row>
    <row r="54" spans="1:6" s="1" customFormat="1" ht="22.5" x14ac:dyDescent="0.25">
      <c r="A54" s="5" t="s">
        <v>133</v>
      </c>
      <c r="B54" s="5" t="s">
        <v>134</v>
      </c>
      <c r="C54" s="5" t="s">
        <v>135</v>
      </c>
      <c r="D54" s="6">
        <f t="shared" ref="D54:F54" si="19">D55</f>
        <v>53000</v>
      </c>
      <c r="E54" s="6">
        <f t="shared" si="19"/>
        <v>4000</v>
      </c>
      <c r="F54" s="6">
        <f t="shared" si="19"/>
        <v>2857</v>
      </c>
    </row>
    <row r="55" spans="1:6" s="1" customFormat="1" x14ac:dyDescent="0.25">
      <c r="A55" s="5" t="s">
        <v>136</v>
      </c>
      <c r="B55" s="5" t="s">
        <v>137</v>
      </c>
      <c r="C55" s="5" t="s">
        <v>138</v>
      </c>
      <c r="D55" s="6">
        <v>53000</v>
      </c>
      <c r="E55" s="6">
        <v>4000</v>
      </c>
      <c r="F55" s="6">
        <v>2857</v>
      </c>
    </row>
    <row r="56" spans="1:6" s="1" customFormat="1" ht="22.5" x14ac:dyDescent="0.25">
      <c r="A56" s="5" t="s">
        <v>139</v>
      </c>
      <c r="B56" s="5" t="s">
        <v>140</v>
      </c>
      <c r="C56" s="5" t="s">
        <v>141</v>
      </c>
      <c r="D56" s="6">
        <f t="shared" ref="D56:F56" si="20">D57</f>
        <v>1319000</v>
      </c>
      <c r="E56" s="6">
        <f t="shared" si="20"/>
        <v>1257000</v>
      </c>
      <c r="F56" s="6">
        <f t="shared" si="20"/>
        <v>909962</v>
      </c>
    </row>
    <row r="57" spans="1:6" s="1" customFormat="1" x14ac:dyDescent="0.25">
      <c r="A57" s="5" t="s">
        <v>142</v>
      </c>
      <c r="B57" s="5" t="s">
        <v>143</v>
      </c>
      <c r="C57" s="5" t="s">
        <v>144</v>
      </c>
      <c r="D57" s="6">
        <v>1319000</v>
      </c>
      <c r="E57" s="6">
        <v>1257000</v>
      </c>
      <c r="F57" s="6">
        <v>909962</v>
      </c>
    </row>
    <row r="58" spans="1:6" s="1" customFormat="1" ht="33" x14ac:dyDescent="0.25">
      <c r="A58" s="5" t="s">
        <v>145</v>
      </c>
      <c r="B58" s="5" t="s">
        <v>146</v>
      </c>
      <c r="C58" s="5" t="s">
        <v>147</v>
      </c>
      <c r="D58" s="6">
        <f t="shared" ref="D58:F58" si="21">D59+D68</f>
        <v>14218682</v>
      </c>
      <c r="E58" s="6">
        <f t="shared" si="21"/>
        <v>9917974</v>
      </c>
      <c r="F58" s="6">
        <f t="shared" si="21"/>
        <v>3979014</v>
      </c>
    </row>
    <row r="59" spans="1:6" s="1" customFormat="1" ht="22.5" x14ac:dyDescent="0.25">
      <c r="A59" s="5" t="s">
        <v>148</v>
      </c>
      <c r="B59" s="5" t="s">
        <v>149</v>
      </c>
      <c r="C59" s="5" t="s">
        <v>150</v>
      </c>
      <c r="D59" s="6">
        <f t="shared" ref="D59:F59" si="22">D60+D63+D66+D67</f>
        <v>12799682</v>
      </c>
      <c r="E59" s="6">
        <f t="shared" si="22"/>
        <v>8853974</v>
      </c>
      <c r="F59" s="6">
        <f t="shared" si="22"/>
        <v>3112127</v>
      </c>
    </row>
    <row r="60" spans="1:6" s="1" customFormat="1" x14ac:dyDescent="0.25">
      <c r="A60" s="5" t="s">
        <v>151</v>
      </c>
      <c r="B60" s="5" t="s">
        <v>152</v>
      </c>
      <c r="C60" s="5" t="s">
        <v>153</v>
      </c>
      <c r="D60" s="6">
        <f t="shared" ref="D60:F60" si="23">D61+D62</f>
        <v>396917</v>
      </c>
      <c r="E60" s="6">
        <f t="shared" si="23"/>
        <v>278417</v>
      </c>
      <c r="F60" s="6">
        <f t="shared" si="23"/>
        <v>252648</v>
      </c>
    </row>
    <row r="61" spans="1:6" s="1" customFormat="1" x14ac:dyDescent="0.25">
      <c r="A61" s="5" t="s">
        <v>154</v>
      </c>
      <c r="B61" s="5" t="s">
        <v>155</v>
      </c>
      <c r="C61" s="5" t="s">
        <v>156</v>
      </c>
      <c r="D61" s="6">
        <v>0</v>
      </c>
      <c r="E61" s="6">
        <v>0</v>
      </c>
      <c r="F61" s="6">
        <v>0</v>
      </c>
    </row>
    <row r="62" spans="1:6" s="1" customFormat="1" x14ac:dyDescent="0.25">
      <c r="A62" s="5" t="s">
        <v>157</v>
      </c>
      <c r="B62" s="5" t="s">
        <v>158</v>
      </c>
      <c r="C62" s="5" t="s">
        <v>159</v>
      </c>
      <c r="D62" s="6">
        <v>396917</v>
      </c>
      <c r="E62" s="6">
        <v>278417</v>
      </c>
      <c r="F62" s="6">
        <v>252648</v>
      </c>
    </row>
    <row r="63" spans="1:6" s="1" customFormat="1" ht="22.5" x14ac:dyDescent="0.25">
      <c r="A63" s="5" t="s">
        <v>160</v>
      </c>
      <c r="B63" s="5" t="s">
        <v>161</v>
      </c>
      <c r="C63" s="5" t="s">
        <v>162</v>
      </c>
      <c r="D63" s="6">
        <f t="shared" ref="D63:F63" si="24">D64+D65</f>
        <v>652000</v>
      </c>
      <c r="E63" s="6">
        <f t="shared" si="24"/>
        <v>652000</v>
      </c>
      <c r="F63" s="6">
        <f t="shared" si="24"/>
        <v>87079</v>
      </c>
    </row>
    <row r="64" spans="1:6" s="1" customFormat="1" x14ac:dyDescent="0.25">
      <c r="A64" s="5" t="s">
        <v>163</v>
      </c>
      <c r="B64" s="5" t="s">
        <v>164</v>
      </c>
      <c r="C64" s="5" t="s">
        <v>165</v>
      </c>
      <c r="D64" s="6">
        <v>402000</v>
      </c>
      <c r="E64" s="6">
        <v>402000</v>
      </c>
      <c r="F64" s="6">
        <v>51744</v>
      </c>
    </row>
    <row r="65" spans="1:6" s="1" customFormat="1" x14ac:dyDescent="0.25">
      <c r="A65" s="5" t="s">
        <v>166</v>
      </c>
      <c r="B65" s="5" t="s">
        <v>167</v>
      </c>
      <c r="C65" s="5" t="s">
        <v>168</v>
      </c>
      <c r="D65" s="6">
        <v>250000</v>
      </c>
      <c r="E65" s="6">
        <v>250000</v>
      </c>
      <c r="F65" s="6">
        <v>35335</v>
      </c>
    </row>
    <row r="66" spans="1:6" s="1" customFormat="1" x14ac:dyDescent="0.25">
      <c r="A66" s="5" t="s">
        <v>169</v>
      </c>
      <c r="B66" s="5" t="s">
        <v>170</v>
      </c>
      <c r="C66" s="5" t="s">
        <v>171</v>
      </c>
      <c r="D66" s="6">
        <v>1524825</v>
      </c>
      <c r="E66" s="6">
        <v>1199825</v>
      </c>
      <c r="F66" s="6">
        <v>864793</v>
      </c>
    </row>
    <row r="67" spans="1:6" s="1" customFormat="1" ht="22.5" x14ac:dyDescent="0.25">
      <c r="A67" s="5" t="s">
        <v>172</v>
      </c>
      <c r="B67" s="5" t="s">
        <v>173</v>
      </c>
      <c r="C67" s="5" t="s">
        <v>174</v>
      </c>
      <c r="D67" s="6">
        <v>10225940</v>
      </c>
      <c r="E67" s="6">
        <v>6723732</v>
      </c>
      <c r="F67" s="6">
        <v>1907607</v>
      </c>
    </row>
    <row r="68" spans="1:6" s="1" customFormat="1" ht="22.5" x14ac:dyDescent="0.25">
      <c r="A68" s="5" t="s">
        <v>175</v>
      </c>
      <c r="B68" s="5" t="s">
        <v>176</v>
      </c>
      <c r="C68" s="5" t="s">
        <v>177</v>
      </c>
      <c r="D68" s="6">
        <f t="shared" ref="D68:F68" si="25">+D69+D71</f>
        <v>1419000</v>
      </c>
      <c r="E68" s="6">
        <f t="shared" si="25"/>
        <v>1064000</v>
      </c>
      <c r="F68" s="6">
        <f t="shared" si="25"/>
        <v>866887</v>
      </c>
    </row>
    <row r="69" spans="1:6" s="1" customFormat="1" ht="22.5" x14ac:dyDescent="0.25">
      <c r="A69" s="5" t="s">
        <v>178</v>
      </c>
      <c r="B69" s="5" t="s">
        <v>179</v>
      </c>
      <c r="C69" s="5" t="s">
        <v>180</v>
      </c>
      <c r="D69" s="6">
        <f t="shared" ref="D69:F69" si="26">D70</f>
        <v>959000</v>
      </c>
      <c r="E69" s="6">
        <f t="shared" si="26"/>
        <v>769000</v>
      </c>
      <c r="F69" s="6">
        <f t="shared" si="26"/>
        <v>658629</v>
      </c>
    </row>
    <row r="70" spans="1:6" s="1" customFormat="1" x14ac:dyDescent="0.25">
      <c r="A70" s="5" t="s">
        <v>181</v>
      </c>
      <c r="B70" s="5" t="s">
        <v>182</v>
      </c>
      <c r="C70" s="5" t="s">
        <v>183</v>
      </c>
      <c r="D70" s="6">
        <v>959000</v>
      </c>
      <c r="E70" s="6">
        <v>769000</v>
      </c>
      <c r="F70" s="6">
        <v>658629</v>
      </c>
    </row>
    <row r="71" spans="1:6" s="1" customFormat="1" x14ac:dyDescent="0.25">
      <c r="A71" s="5" t="s">
        <v>184</v>
      </c>
      <c r="B71" s="5" t="s">
        <v>185</v>
      </c>
      <c r="C71" s="5" t="s">
        <v>186</v>
      </c>
      <c r="D71" s="6">
        <v>460000</v>
      </c>
      <c r="E71" s="6">
        <v>295000</v>
      </c>
      <c r="F71" s="6">
        <v>208258</v>
      </c>
    </row>
    <row r="72" spans="1:6" s="1" customFormat="1" ht="22.5" x14ac:dyDescent="0.25">
      <c r="A72" s="5" t="s">
        <v>187</v>
      </c>
      <c r="B72" s="5" t="s">
        <v>188</v>
      </c>
      <c r="C72" s="5" t="s">
        <v>189</v>
      </c>
      <c r="D72" s="6">
        <f t="shared" ref="D72:F72" si="27">+D73+D75+D78+D83</f>
        <v>9949240</v>
      </c>
      <c r="E72" s="6">
        <f t="shared" si="27"/>
        <v>7411440</v>
      </c>
      <c r="F72" s="6">
        <f t="shared" si="27"/>
        <v>4807939</v>
      </c>
    </row>
    <row r="73" spans="1:6" s="1" customFormat="1" ht="22.5" x14ac:dyDescent="0.25">
      <c r="A73" s="5" t="s">
        <v>190</v>
      </c>
      <c r="B73" s="5" t="s">
        <v>191</v>
      </c>
      <c r="C73" s="5" t="s">
        <v>192</v>
      </c>
      <c r="D73" s="6">
        <f t="shared" ref="D73:F73" si="28">+D74</f>
        <v>896500</v>
      </c>
      <c r="E73" s="6">
        <f t="shared" si="28"/>
        <v>896300</v>
      </c>
      <c r="F73" s="6">
        <f t="shared" si="28"/>
        <v>670727</v>
      </c>
    </row>
    <row r="74" spans="1:6" s="1" customFormat="1" x14ac:dyDescent="0.25">
      <c r="A74" s="5" t="s">
        <v>193</v>
      </c>
      <c r="B74" s="5" t="s">
        <v>194</v>
      </c>
      <c r="C74" s="5" t="s">
        <v>195</v>
      </c>
      <c r="D74" s="6">
        <v>896500</v>
      </c>
      <c r="E74" s="6">
        <v>896300</v>
      </c>
      <c r="F74" s="6">
        <v>670727</v>
      </c>
    </row>
    <row r="75" spans="1:6" s="1" customFormat="1" ht="22.5" x14ac:dyDescent="0.25">
      <c r="A75" s="5" t="s">
        <v>196</v>
      </c>
      <c r="B75" s="5" t="s">
        <v>197</v>
      </c>
      <c r="C75" s="5" t="s">
        <v>198</v>
      </c>
      <c r="D75" s="6">
        <f t="shared" ref="D75:F75" si="29">D76</f>
        <v>679584</v>
      </c>
      <c r="E75" s="6">
        <f t="shared" si="29"/>
        <v>429584</v>
      </c>
      <c r="F75" s="6">
        <f t="shared" si="29"/>
        <v>243281</v>
      </c>
    </row>
    <row r="76" spans="1:6" s="1" customFormat="1" x14ac:dyDescent="0.25">
      <c r="A76" s="5" t="s">
        <v>199</v>
      </c>
      <c r="B76" s="5" t="s">
        <v>200</v>
      </c>
      <c r="C76" s="5" t="s">
        <v>201</v>
      </c>
      <c r="D76" s="6">
        <f t="shared" ref="D76:F76" si="30">+D77</f>
        <v>679584</v>
      </c>
      <c r="E76" s="6">
        <f t="shared" si="30"/>
        <v>429584</v>
      </c>
      <c r="F76" s="6">
        <f t="shared" si="30"/>
        <v>243281</v>
      </c>
    </row>
    <row r="77" spans="1:6" s="1" customFormat="1" x14ac:dyDescent="0.25">
      <c r="A77" s="5" t="s">
        <v>202</v>
      </c>
      <c r="B77" s="5" t="s">
        <v>203</v>
      </c>
      <c r="C77" s="5" t="s">
        <v>204</v>
      </c>
      <c r="D77" s="6">
        <v>679584</v>
      </c>
      <c r="E77" s="6">
        <v>429584</v>
      </c>
      <c r="F77" s="6">
        <v>243281</v>
      </c>
    </row>
    <row r="78" spans="1:6" s="1" customFormat="1" ht="22.5" x14ac:dyDescent="0.25">
      <c r="A78" s="5" t="s">
        <v>205</v>
      </c>
      <c r="B78" s="5" t="s">
        <v>206</v>
      </c>
      <c r="C78" s="5" t="s">
        <v>207</v>
      </c>
      <c r="D78" s="6">
        <f t="shared" ref="D78:F78" si="31">D79</f>
        <v>7734956</v>
      </c>
      <c r="E78" s="6">
        <f t="shared" si="31"/>
        <v>5569956</v>
      </c>
      <c r="F78" s="6">
        <f t="shared" si="31"/>
        <v>3629687</v>
      </c>
    </row>
    <row r="79" spans="1:6" s="1" customFormat="1" ht="22.5" x14ac:dyDescent="0.25">
      <c r="A79" s="5" t="s">
        <v>208</v>
      </c>
      <c r="B79" s="5" t="s">
        <v>209</v>
      </c>
      <c r="C79" s="5" t="s">
        <v>210</v>
      </c>
      <c r="D79" s="6">
        <f t="shared" ref="D79:F79" si="32">D80+D81+D82</f>
        <v>7734956</v>
      </c>
      <c r="E79" s="6">
        <f t="shared" si="32"/>
        <v>5569956</v>
      </c>
      <c r="F79" s="6">
        <f t="shared" si="32"/>
        <v>3629687</v>
      </c>
    </row>
    <row r="80" spans="1:6" s="1" customFormat="1" x14ac:dyDescent="0.25">
      <c r="A80" s="5" t="s">
        <v>211</v>
      </c>
      <c r="B80" s="5" t="s">
        <v>212</v>
      </c>
      <c r="C80" s="5" t="s">
        <v>213</v>
      </c>
      <c r="D80" s="6">
        <v>475000</v>
      </c>
      <c r="E80" s="6">
        <v>475000</v>
      </c>
      <c r="F80" s="6">
        <v>286092</v>
      </c>
    </row>
    <row r="81" spans="1:6" s="1" customFormat="1" x14ac:dyDescent="0.25">
      <c r="A81" s="5" t="s">
        <v>214</v>
      </c>
      <c r="B81" s="5" t="s">
        <v>215</v>
      </c>
      <c r="C81" s="5" t="s">
        <v>216</v>
      </c>
      <c r="D81" s="6">
        <v>14000</v>
      </c>
      <c r="E81" s="6">
        <v>9000</v>
      </c>
      <c r="F81" s="6">
        <v>3730</v>
      </c>
    </row>
    <row r="82" spans="1:6" s="1" customFormat="1" x14ac:dyDescent="0.25">
      <c r="A82" s="5" t="s">
        <v>217</v>
      </c>
      <c r="B82" s="5" t="s">
        <v>218</v>
      </c>
      <c r="C82" s="5" t="s">
        <v>219</v>
      </c>
      <c r="D82" s="6">
        <v>7245956</v>
      </c>
      <c r="E82" s="6">
        <v>5085956</v>
      </c>
      <c r="F82" s="6">
        <v>3339865</v>
      </c>
    </row>
    <row r="83" spans="1:6" s="1" customFormat="1" ht="22.5" x14ac:dyDescent="0.25">
      <c r="A83" s="5" t="s">
        <v>220</v>
      </c>
      <c r="B83" s="5" t="s">
        <v>221</v>
      </c>
      <c r="C83" s="5" t="s">
        <v>222</v>
      </c>
      <c r="D83" s="6">
        <f t="shared" ref="D83:F83" si="33">+D84</f>
        <v>638200</v>
      </c>
      <c r="E83" s="6">
        <f t="shared" si="33"/>
        <v>515600</v>
      </c>
      <c r="F83" s="6">
        <f t="shared" si="33"/>
        <v>264244</v>
      </c>
    </row>
    <row r="84" spans="1:6" s="1" customFormat="1" x14ac:dyDescent="0.25">
      <c r="A84" s="5" t="s">
        <v>223</v>
      </c>
      <c r="B84" s="5" t="s">
        <v>224</v>
      </c>
      <c r="C84" s="5" t="s">
        <v>225</v>
      </c>
      <c r="D84" s="6">
        <v>638200</v>
      </c>
      <c r="E84" s="6">
        <v>515600</v>
      </c>
      <c r="F84" s="6">
        <v>264244</v>
      </c>
    </row>
    <row r="85" spans="1:6" s="1" customFormat="1" x14ac:dyDescent="0.25">
      <c r="A85" s="5" t="s">
        <v>226</v>
      </c>
      <c r="B85" s="5" t="s">
        <v>227</v>
      </c>
      <c r="C85" s="5" t="s">
        <v>228</v>
      </c>
      <c r="D85" s="6">
        <v>-98702</v>
      </c>
      <c r="E85" s="6">
        <v>-98702</v>
      </c>
      <c r="F85" s="6">
        <v>387116</v>
      </c>
    </row>
    <row r="86" spans="1:6" s="1" customFormat="1" x14ac:dyDescent="0.25">
      <c r="A86" s="5" t="s">
        <v>229</v>
      </c>
      <c r="B86" s="5" t="s">
        <v>230</v>
      </c>
      <c r="C86" s="5" t="s">
        <v>231</v>
      </c>
      <c r="D86" s="6">
        <v>0</v>
      </c>
      <c r="E86" s="6">
        <v>0</v>
      </c>
      <c r="F86" s="6">
        <v>387116</v>
      </c>
    </row>
    <row r="87" spans="1:6" s="1" customFormat="1" x14ac:dyDescent="0.25">
      <c r="A87" s="5" t="s">
        <v>232</v>
      </c>
      <c r="B87" s="5" t="s">
        <v>233</v>
      </c>
      <c r="C87" s="5" t="s">
        <v>234</v>
      </c>
      <c r="D87" s="6">
        <v>0</v>
      </c>
      <c r="E87" s="6">
        <v>0</v>
      </c>
      <c r="F87" s="6">
        <v>381647</v>
      </c>
    </row>
    <row r="88" spans="1:6" s="1" customFormat="1" x14ac:dyDescent="0.25">
      <c r="A88" s="5" t="s">
        <v>235</v>
      </c>
      <c r="B88" s="5" t="s">
        <v>236</v>
      </c>
      <c r="C88" s="5" t="s">
        <v>237</v>
      </c>
      <c r="D88" s="6">
        <v>0</v>
      </c>
      <c r="E88" s="6">
        <v>0</v>
      </c>
      <c r="F88" s="6">
        <v>5469</v>
      </c>
    </row>
    <row r="89" spans="1:6" s="1" customFormat="1" x14ac:dyDescent="0.25">
      <c r="A89" s="5" t="s">
        <v>238</v>
      </c>
      <c r="B89" s="5" t="s">
        <v>239</v>
      </c>
      <c r="C89" s="5" t="s">
        <v>240</v>
      </c>
      <c r="D89" s="6">
        <v>-98702</v>
      </c>
      <c r="E89" s="6">
        <v>-98702</v>
      </c>
      <c r="F89" s="6">
        <v>0</v>
      </c>
    </row>
    <row r="90" spans="1:6" s="1" customFormat="1" x14ac:dyDescent="0.25">
      <c r="A90" s="5" t="s">
        <v>241</v>
      </c>
      <c r="B90" s="5" t="s">
        <v>242</v>
      </c>
      <c r="C90" s="5" t="s">
        <v>243</v>
      </c>
      <c r="D90" s="6">
        <v>-98702</v>
      </c>
      <c r="E90" s="6">
        <v>-98702</v>
      </c>
      <c r="F90" s="6">
        <v>0</v>
      </c>
    </row>
    <row r="91" spans="1:6" s="1" customFormat="1" x14ac:dyDescent="0.25">
      <c r="A91" s="3"/>
      <c r="B91" s="3"/>
      <c r="C91" s="3"/>
      <c r="D91" s="4"/>
      <c r="E91" s="4"/>
      <c r="F91" s="4"/>
    </row>
    <row r="92" spans="1:6" x14ac:dyDescent="0.25">
      <c r="A92" s="12"/>
      <c r="B92" s="12"/>
      <c r="C92" s="12"/>
      <c r="D92" s="12"/>
      <c r="E92" s="12"/>
      <c r="F92" s="7"/>
    </row>
    <row r="93" spans="1:6" x14ac:dyDescent="0.25">
      <c r="A93" s="13" t="s">
        <v>247</v>
      </c>
      <c r="B93" s="13"/>
      <c r="C93" s="13"/>
      <c r="D93" s="13"/>
      <c r="E93" s="13"/>
      <c r="F93" s="13"/>
    </row>
    <row r="95" spans="1:6" ht="22.5" x14ac:dyDescent="0.25">
      <c r="B95" s="5" t="s">
        <v>11</v>
      </c>
      <c r="C95" s="5" t="s">
        <v>12</v>
      </c>
      <c r="D95" s="6">
        <v>27939867</v>
      </c>
      <c r="E95" s="6">
        <v>19977342</v>
      </c>
      <c r="F95" s="6">
        <v>14942414</v>
      </c>
    </row>
    <row r="96" spans="1:6" ht="22.5" x14ac:dyDescent="0.25">
      <c r="B96" s="5" t="s">
        <v>248</v>
      </c>
      <c r="C96" s="5" t="s">
        <v>249</v>
      </c>
      <c r="D96" s="6">
        <v>26872269</v>
      </c>
      <c r="E96" s="6">
        <v>19009744</v>
      </c>
      <c r="F96" s="6">
        <v>14217807</v>
      </c>
    </row>
    <row r="97" spans="2:6" ht="22.5" x14ac:dyDescent="0.25">
      <c r="B97" s="5" t="s">
        <v>250</v>
      </c>
      <c r="C97" s="5" t="s">
        <v>31</v>
      </c>
      <c r="D97" s="6">
        <v>10598677</v>
      </c>
      <c r="E97" s="6">
        <v>6433077</v>
      </c>
      <c r="F97" s="6">
        <v>5537970</v>
      </c>
    </row>
    <row r="98" spans="2:6" x14ac:dyDescent="0.25">
      <c r="B98" s="5" t="s">
        <v>251</v>
      </c>
      <c r="C98" s="5" t="s">
        <v>252</v>
      </c>
      <c r="D98" s="6">
        <v>10188090</v>
      </c>
      <c r="E98" s="6">
        <v>6110490</v>
      </c>
      <c r="F98" s="6">
        <v>5242712</v>
      </c>
    </row>
    <row r="99" spans="2:6" x14ac:dyDescent="0.25">
      <c r="B99" s="5" t="s">
        <v>253</v>
      </c>
      <c r="C99" s="5" t="s">
        <v>254</v>
      </c>
      <c r="D99" s="6">
        <v>8802940</v>
      </c>
      <c r="E99" s="6">
        <v>5132940</v>
      </c>
      <c r="F99" s="6">
        <v>4629989</v>
      </c>
    </row>
    <row r="100" spans="2:6" x14ac:dyDescent="0.25">
      <c r="B100" s="5" t="s">
        <v>255</v>
      </c>
      <c r="C100" s="5" t="s">
        <v>256</v>
      </c>
      <c r="D100" s="6">
        <v>110000</v>
      </c>
      <c r="E100" s="6">
        <v>60000</v>
      </c>
      <c r="F100" s="6">
        <v>59789</v>
      </c>
    </row>
    <row r="101" spans="2:6" x14ac:dyDescent="0.25">
      <c r="B101" s="5" t="s">
        <v>257</v>
      </c>
      <c r="C101" s="5" t="s">
        <v>258</v>
      </c>
      <c r="D101" s="6">
        <v>70000</v>
      </c>
      <c r="E101" s="6">
        <v>45000</v>
      </c>
      <c r="F101" s="6">
        <v>39610</v>
      </c>
    </row>
    <row r="102" spans="2:6" ht="22.5" x14ac:dyDescent="0.25">
      <c r="B102" s="5" t="s">
        <v>259</v>
      </c>
      <c r="C102" s="5" t="s">
        <v>260</v>
      </c>
      <c r="D102" s="6">
        <v>526000</v>
      </c>
      <c r="E102" s="6">
        <v>401000</v>
      </c>
      <c r="F102" s="6">
        <v>131895</v>
      </c>
    </row>
    <row r="103" spans="2:6" x14ac:dyDescent="0.25">
      <c r="B103" s="5" t="s">
        <v>261</v>
      </c>
      <c r="C103" s="5" t="s">
        <v>262</v>
      </c>
      <c r="D103" s="6">
        <v>15000</v>
      </c>
      <c r="E103" s="6">
        <v>15000</v>
      </c>
      <c r="F103" s="6">
        <v>3435</v>
      </c>
    </row>
    <row r="104" spans="2:6" x14ac:dyDescent="0.25">
      <c r="B104" s="5" t="s">
        <v>263</v>
      </c>
      <c r="C104" s="5" t="s">
        <v>264</v>
      </c>
      <c r="D104" s="6">
        <v>564550</v>
      </c>
      <c r="E104" s="6">
        <v>356950</v>
      </c>
      <c r="F104" s="6">
        <v>310839</v>
      </c>
    </row>
    <row r="105" spans="2:6" x14ac:dyDescent="0.25">
      <c r="B105" s="5" t="s">
        <v>265</v>
      </c>
      <c r="C105" s="5" t="s">
        <v>266</v>
      </c>
      <c r="D105" s="6">
        <v>99600</v>
      </c>
      <c r="E105" s="6">
        <v>99600</v>
      </c>
      <c r="F105" s="6">
        <v>67155</v>
      </c>
    </row>
    <row r="106" spans="2:6" ht="22.5" x14ac:dyDescent="0.25">
      <c r="B106" s="5" t="s">
        <v>267</v>
      </c>
      <c r="C106" s="5" t="s">
        <v>268</v>
      </c>
      <c r="D106" s="6">
        <v>175450</v>
      </c>
      <c r="E106" s="6">
        <v>175450</v>
      </c>
      <c r="F106" s="6">
        <v>168200</v>
      </c>
    </row>
    <row r="107" spans="2:6" x14ac:dyDescent="0.25">
      <c r="B107" s="5" t="s">
        <v>269</v>
      </c>
      <c r="C107" s="5" t="s">
        <v>270</v>
      </c>
      <c r="D107" s="6">
        <v>175450</v>
      </c>
      <c r="E107" s="6">
        <v>175450</v>
      </c>
      <c r="F107" s="6">
        <v>168200</v>
      </c>
    </row>
    <row r="108" spans="2:6" x14ac:dyDescent="0.25">
      <c r="B108" s="5" t="s">
        <v>271</v>
      </c>
      <c r="C108" s="5" t="s">
        <v>272</v>
      </c>
      <c r="D108" s="6">
        <v>235137</v>
      </c>
      <c r="E108" s="6">
        <v>147137</v>
      </c>
      <c r="F108" s="6">
        <v>127058</v>
      </c>
    </row>
    <row r="109" spans="2:6" x14ac:dyDescent="0.25">
      <c r="B109" s="5" t="s">
        <v>273</v>
      </c>
      <c r="C109" s="5" t="s">
        <v>274</v>
      </c>
      <c r="D109" s="6">
        <v>8602</v>
      </c>
      <c r="E109" s="6">
        <v>8602</v>
      </c>
      <c r="F109" s="6">
        <v>8216</v>
      </c>
    </row>
    <row r="110" spans="2:6" x14ac:dyDescent="0.25">
      <c r="B110" s="5" t="s">
        <v>275</v>
      </c>
      <c r="C110" s="5" t="s">
        <v>276</v>
      </c>
      <c r="D110" s="6">
        <v>355</v>
      </c>
      <c r="E110" s="6">
        <v>355</v>
      </c>
      <c r="F110" s="6">
        <v>259</v>
      </c>
    </row>
    <row r="111" spans="2:6" x14ac:dyDescent="0.25">
      <c r="B111" s="5" t="s">
        <v>277</v>
      </c>
      <c r="C111" s="5" t="s">
        <v>278</v>
      </c>
      <c r="D111" s="6">
        <v>2969</v>
      </c>
      <c r="E111" s="6">
        <v>2969</v>
      </c>
      <c r="F111" s="6">
        <v>2732</v>
      </c>
    </row>
    <row r="112" spans="2:6" ht="22.5" x14ac:dyDescent="0.25">
      <c r="B112" s="5" t="s">
        <v>279</v>
      </c>
      <c r="C112" s="5" t="s">
        <v>280</v>
      </c>
      <c r="D112" s="6">
        <v>150</v>
      </c>
      <c r="E112" s="6">
        <v>150</v>
      </c>
      <c r="F112" s="6">
        <v>79</v>
      </c>
    </row>
    <row r="113" spans="2:6" x14ac:dyDescent="0.25">
      <c r="B113" s="5" t="s">
        <v>281</v>
      </c>
      <c r="C113" s="5" t="s">
        <v>282</v>
      </c>
      <c r="D113" s="6">
        <v>561</v>
      </c>
      <c r="E113" s="6">
        <v>561</v>
      </c>
      <c r="F113" s="6">
        <v>442</v>
      </c>
    </row>
    <row r="114" spans="2:6" x14ac:dyDescent="0.25">
      <c r="B114" s="5" t="s">
        <v>283</v>
      </c>
      <c r="C114" s="5" t="s">
        <v>284</v>
      </c>
      <c r="D114" s="6">
        <v>222500</v>
      </c>
      <c r="E114" s="6">
        <v>134500</v>
      </c>
      <c r="F114" s="6">
        <v>115330</v>
      </c>
    </row>
    <row r="115" spans="2:6" ht="22.5" x14ac:dyDescent="0.25">
      <c r="B115" s="5" t="s">
        <v>285</v>
      </c>
      <c r="C115" s="5" t="s">
        <v>43</v>
      </c>
      <c r="D115" s="6">
        <v>13061582</v>
      </c>
      <c r="E115" s="6">
        <v>10193077</v>
      </c>
      <c r="F115" s="6">
        <v>6503262</v>
      </c>
    </row>
    <row r="116" spans="2:6" x14ac:dyDescent="0.25">
      <c r="B116" s="5" t="s">
        <v>286</v>
      </c>
      <c r="C116" s="5" t="s">
        <v>287</v>
      </c>
      <c r="D116" s="6">
        <v>9071640</v>
      </c>
      <c r="E116" s="6">
        <v>6376635</v>
      </c>
      <c r="F116" s="6">
        <v>3700068</v>
      </c>
    </row>
    <row r="117" spans="2:6" x14ac:dyDescent="0.25">
      <c r="B117" s="5" t="s">
        <v>288</v>
      </c>
      <c r="C117" s="5" t="s">
        <v>289</v>
      </c>
      <c r="D117" s="6">
        <v>169861</v>
      </c>
      <c r="E117" s="6">
        <v>91500</v>
      </c>
      <c r="F117" s="6">
        <v>67227</v>
      </c>
    </row>
    <row r="118" spans="2:6" x14ac:dyDescent="0.25">
      <c r="B118" s="5" t="s">
        <v>290</v>
      </c>
      <c r="C118" s="5" t="s">
        <v>291</v>
      </c>
      <c r="D118" s="6">
        <v>135000</v>
      </c>
      <c r="E118" s="6">
        <v>64000</v>
      </c>
      <c r="F118" s="6">
        <v>46748</v>
      </c>
    </row>
    <row r="119" spans="2:6" x14ac:dyDescent="0.25">
      <c r="B119" s="5" t="s">
        <v>292</v>
      </c>
      <c r="C119" s="5" t="s">
        <v>293</v>
      </c>
      <c r="D119" s="6">
        <v>1961616</v>
      </c>
      <c r="E119" s="6">
        <v>1169122</v>
      </c>
      <c r="F119" s="6">
        <v>1087339</v>
      </c>
    </row>
    <row r="120" spans="2:6" x14ac:dyDescent="0.25">
      <c r="B120" s="5" t="s">
        <v>294</v>
      </c>
      <c r="C120" s="5" t="s">
        <v>295</v>
      </c>
      <c r="D120" s="6">
        <v>353608</v>
      </c>
      <c r="E120" s="6">
        <v>195708</v>
      </c>
      <c r="F120" s="6">
        <v>181712</v>
      </c>
    </row>
    <row r="121" spans="2:6" x14ac:dyDescent="0.25">
      <c r="B121" s="5" t="s">
        <v>296</v>
      </c>
      <c r="C121" s="5" t="s">
        <v>297</v>
      </c>
      <c r="D121" s="6">
        <v>102300</v>
      </c>
      <c r="E121" s="6">
        <v>56700</v>
      </c>
      <c r="F121" s="6">
        <v>40913</v>
      </c>
    </row>
    <row r="122" spans="2:6" x14ac:dyDescent="0.25">
      <c r="B122" s="5" t="s">
        <v>298</v>
      </c>
      <c r="C122" s="5" t="s">
        <v>299</v>
      </c>
      <c r="D122" s="6">
        <v>11169</v>
      </c>
      <c r="E122" s="6">
        <v>5069</v>
      </c>
      <c r="F122" s="6">
        <v>230</v>
      </c>
    </row>
    <row r="123" spans="2:6" x14ac:dyDescent="0.25">
      <c r="B123" s="5" t="s">
        <v>300</v>
      </c>
      <c r="C123" s="5" t="s">
        <v>301</v>
      </c>
      <c r="D123" s="6">
        <v>111012</v>
      </c>
      <c r="E123" s="6">
        <v>60212</v>
      </c>
      <c r="F123" s="6">
        <v>33519</v>
      </c>
    </row>
    <row r="124" spans="2:6" x14ac:dyDescent="0.25">
      <c r="B124" s="5" t="s">
        <v>302</v>
      </c>
      <c r="C124" s="5" t="s">
        <v>303</v>
      </c>
      <c r="D124" s="6">
        <v>204842</v>
      </c>
      <c r="E124" s="6">
        <v>125200</v>
      </c>
      <c r="F124" s="6">
        <v>110042</v>
      </c>
    </row>
    <row r="125" spans="2:6" ht="22.5" x14ac:dyDescent="0.25">
      <c r="B125" s="5" t="s">
        <v>304</v>
      </c>
      <c r="C125" s="5" t="s">
        <v>305</v>
      </c>
      <c r="D125" s="6">
        <v>4323084</v>
      </c>
      <c r="E125" s="6">
        <v>3483291</v>
      </c>
      <c r="F125" s="6">
        <v>1663508</v>
      </c>
    </row>
    <row r="126" spans="2:6" ht="22.5" x14ac:dyDescent="0.25">
      <c r="B126" s="5" t="s">
        <v>306</v>
      </c>
      <c r="C126" s="5" t="s">
        <v>307</v>
      </c>
      <c r="D126" s="6">
        <v>1699148</v>
      </c>
      <c r="E126" s="6">
        <v>1125833</v>
      </c>
      <c r="F126" s="6">
        <v>468830</v>
      </c>
    </row>
    <row r="127" spans="2:6" x14ac:dyDescent="0.25">
      <c r="B127" s="5" t="s">
        <v>308</v>
      </c>
      <c r="C127" s="5" t="s">
        <v>309</v>
      </c>
      <c r="D127" s="6">
        <v>2110000</v>
      </c>
      <c r="E127" s="6">
        <v>2110000</v>
      </c>
      <c r="F127" s="6">
        <v>1731429</v>
      </c>
    </row>
    <row r="128" spans="2:6" ht="22.5" x14ac:dyDescent="0.25">
      <c r="B128" s="5" t="s">
        <v>310</v>
      </c>
      <c r="C128" s="5" t="s">
        <v>311</v>
      </c>
      <c r="D128" s="6">
        <v>62000</v>
      </c>
      <c r="E128" s="6">
        <v>62000</v>
      </c>
      <c r="F128" s="6">
        <v>29038</v>
      </c>
    </row>
    <row r="129" spans="2:6" x14ac:dyDescent="0.25">
      <c r="B129" s="5" t="s">
        <v>312</v>
      </c>
      <c r="C129" s="5" t="s">
        <v>313</v>
      </c>
      <c r="D129" s="6">
        <v>0</v>
      </c>
      <c r="E129" s="6">
        <v>0</v>
      </c>
      <c r="F129" s="6">
        <v>0</v>
      </c>
    </row>
    <row r="130" spans="2:6" x14ac:dyDescent="0.25">
      <c r="B130" s="5" t="s">
        <v>314</v>
      </c>
      <c r="C130" s="5" t="s">
        <v>315</v>
      </c>
      <c r="D130" s="6">
        <v>62000</v>
      </c>
      <c r="E130" s="6">
        <v>62000</v>
      </c>
      <c r="F130" s="6">
        <v>29038</v>
      </c>
    </row>
    <row r="131" spans="2:6" ht="22.5" x14ac:dyDescent="0.25">
      <c r="B131" s="5" t="s">
        <v>316</v>
      </c>
      <c r="C131" s="5" t="s">
        <v>317</v>
      </c>
      <c r="D131" s="6">
        <v>291702</v>
      </c>
      <c r="E131" s="6">
        <v>256702</v>
      </c>
      <c r="F131" s="6">
        <v>101224</v>
      </c>
    </row>
    <row r="132" spans="2:6" x14ac:dyDescent="0.25">
      <c r="B132" s="5" t="s">
        <v>318</v>
      </c>
      <c r="C132" s="5" t="s">
        <v>319</v>
      </c>
      <c r="D132" s="6">
        <v>291702</v>
      </c>
      <c r="E132" s="6">
        <v>256702</v>
      </c>
      <c r="F132" s="6">
        <v>101224</v>
      </c>
    </row>
    <row r="133" spans="2:6" ht="22.5" x14ac:dyDescent="0.25">
      <c r="B133" s="5" t="s">
        <v>320</v>
      </c>
      <c r="C133" s="5" t="s">
        <v>321</v>
      </c>
      <c r="D133" s="6">
        <v>34500</v>
      </c>
      <c r="E133" s="6">
        <v>28500</v>
      </c>
      <c r="F133" s="6">
        <v>2841</v>
      </c>
    </row>
    <row r="134" spans="2:6" x14ac:dyDescent="0.25">
      <c r="B134" s="5" t="s">
        <v>322</v>
      </c>
      <c r="C134" s="5" t="s">
        <v>323</v>
      </c>
      <c r="D134" s="6">
        <v>32500</v>
      </c>
      <c r="E134" s="6">
        <v>26500</v>
      </c>
      <c r="F134" s="6">
        <v>2509</v>
      </c>
    </row>
    <row r="135" spans="2:6" x14ac:dyDescent="0.25">
      <c r="B135" s="5" t="s">
        <v>324</v>
      </c>
      <c r="C135" s="5" t="s">
        <v>325</v>
      </c>
      <c r="D135" s="6">
        <v>2000</v>
      </c>
      <c r="E135" s="6">
        <v>2000</v>
      </c>
      <c r="F135" s="6">
        <v>332</v>
      </c>
    </row>
    <row r="136" spans="2:6" x14ac:dyDescent="0.25">
      <c r="B136" s="5" t="s">
        <v>326</v>
      </c>
      <c r="C136" s="5" t="s">
        <v>327</v>
      </c>
      <c r="D136" s="6">
        <v>13000</v>
      </c>
      <c r="E136" s="6">
        <v>13000</v>
      </c>
      <c r="F136" s="6">
        <v>0</v>
      </c>
    </row>
    <row r="137" spans="2:6" x14ac:dyDescent="0.25">
      <c r="B137" s="5" t="s">
        <v>328</v>
      </c>
      <c r="C137" s="5" t="s">
        <v>329</v>
      </c>
      <c r="D137" s="6">
        <v>90240</v>
      </c>
      <c r="E137" s="6">
        <v>33740</v>
      </c>
      <c r="F137" s="6">
        <v>4100</v>
      </c>
    </row>
    <row r="138" spans="2:6" x14ac:dyDescent="0.25">
      <c r="B138" s="5" t="s">
        <v>330</v>
      </c>
      <c r="C138" s="5" t="s">
        <v>331</v>
      </c>
      <c r="D138" s="6">
        <v>40000</v>
      </c>
      <c r="E138" s="6">
        <v>40000</v>
      </c>
      <c r="F138" s="6">
        <v>30404</v>
      </c>
    </row>
    <row r="139" spans="2:6" ht="22.5" x14ac:dyDescent="0.25">
      <c r="B139" s="5" t="s">
        <v>332</v>
      </c>
      <c r="C139" s="5" t="s">
        <v>333</v>
      </c>
      <c r="D139" s="6">
        <v>3500</v>
      </c>
      <c r="E139" s="6">
        <v>3500</v>
      </c>
      <c r="F139" s="6">
        <v>3087</v>
      </c>
    </row>
    <row r="140" spans="2:6" ht="22.5" x14ac:dyDescent="0.25">
      <c r="B140" s="5" t="s">
        <v>334</v>
      </c>
      <c r="C140" s="5" t="s">
        <v>335</v>
      </c>
      <c r="D140" s="6">
        <v>0</v>
      </c>
      <c r="E140" s="6">
        <v>0</v>
      </c>
      <c r="F140" s="6">
        <v>0</v>
      </c>
    </row>
    <row r="141" spans="2:6" ht="22.5" x14ac:dyDescent="0.25">
      <c r="B141" s="5" t="s">
        <v>336</v>
      </c>
      <c r="C141" s="5" t="s">
        <v>337</v>
      </c>
      <c r="D141" s="6">
        <v>3500</v>
      </c>
      <c r="E141" s="6">
        <v>3500</v>
      </c>
      <c r="F141" s="6">
        <v>3087</v>
      </c>
    </row>
    <row r="142" spans="2:6" ht="33" x14ac:dyDescent="0.25">
      <c r="B142" s="5" t="s">
        <v>338</v>
      </c>
      <c r="C142" s="5" t="s">
        <v>339</v>
      </c>
      <c r="D142" s="6">
        <v>1345000</v>
      </c>
      <c r="E142" s="6">
        <v>1269000</v>
      </c>
      <c r="F142" s="6">
        <v>901071</v>
      </c>
    </row>
    <row r="143" spans="2:6" x14ac:dyDescent="0.25">
      <c r="B143" s="5" t="s">
        <v>340</v>
      </c>
      <c r="C143" s="5" t="s">
        <v>341</v>
      </c>
      <c r="D143" s="6">
        <v>74000</v>
      </c>
      <c r="E143" s="6">
        <v>63000</v>
      </c>
      <c r="F143" s="6">
        <v>30633</v>
      </c>
    </row>
    <row r="144" spans="2:6" x14ac:dyDescent="0.25">
      <c r="B144" s="5" t="s">
        <v>342</v>
      </c>
      <c r="C144" s="5" t="s">
        <v>343</v>
      </c>
      <c r="D144" s="6">
        <v>1000</v>
      </c>
      <c r="E144" s="6">
        <v>1000</v>
      </c>
      <c r="F144" s="6">
        <v>0</v>
      </c>
    </row>
    <row r="145" spans="2:6" x14ac:dyDescent="0.25">
      <c r="B145" s="5" t="s">
        <v>344</v>
      </c>
      <c r="C145" s="5" t="s">
        <v>345</v>
      </c>
      <c r="D145" s="6">
        <v>135000</v>
      </c>
      <c r="E145" s="6">
        <v>70000</v>
      </c>
      <c r="F145" s="6">
        <v>67649</v>
      </c>
    </row>
    <row r="146" spans="2:6" x14ac:dyDescent="0.25">
      <c r="B146" s="5" t="s">
        <v>346</v>
      </c>
      <c r="C146" s="5" t="s">
        <v>347</v>
      </c>
      <c r="D146" s="6">
        <v>1135000</v>
      </c>
      <c r="E146" s="6">
        <v>1135000</v>
      </c>
      <c r="F146" s="6">
        <v>802789</v>
      </c>
    </row>
    <row r="147" spans="2:6" x14ac:dyDescent="0.25">
      <c r="B147" s="5" t="s">
        <v>348</v>
      </c>
      <c r="C147" s="5" t="s">
        <v>64</v>
      </c>
      <c r="D147" s="6">
        <v>160000</v>
      </c>
      <c r="E147" s="6">
        <v>100000</v>
      </c>
      <c r="F147" s="6">
        <v>81468</v>
      </c>
    </row>
    <row r="148" spans="2:6" ht="22.5" x14ac:dyDescent="0.25">
      <c r="B148" s="5" t="s">
        <v>349</v>
      </c>
      <c r="C148" s="5" t="s">
        <v>350</v>
      </c>
      <c r="D148" s="6">
        <v>160000</v>
      </c>
      <c r="E148" s="6">
        <v>100000</v>
      </c>
      <c r="F148" s="6">
        <v>81468</v>
      </c>
    </row>
    <row r="149" spans="2:6" x14ac:dyDescent="0.25">
      <c r="B149" s="5" t="s">
        <v>351</v>
      </c>
      <c r="C149" s="5" t="s">
        <v>352</v>
      </c>
      <c r="D149" s="6">
        <v>160000</v>
      </c>
      <c r="E149" s="6">
        <v>100000</v>
      </c>
      <c r="F149" s="6">
        <v>81468</v>
      </c>
    </row>
    <row r="150" spans="2:6" ht="22.5" x14ac:dyDescent="0.25">
      <c r="B150" s="5" t="s">
        <v>353</v>
      </c>
      <c r="C150" s="5" t="s">
        <v>354</v>
      </c>
      <c r="D150" s="6">
        <v>0</v>
      </c>
      <c r="E150" s="6">
        <v>0</v>
      </c>
      <c r="F150" s="6">
        <v>0</v>
      </c>
    </row>
    <row r="151" spans="2:6" x14ac:dyDescent="0.25">
      <c r="B151" s="5" t="s">
        <v>355</v>
      </c>
      <c r="C151" s="5" t="s">
        <v>356</v>
      </c>
      <c r="D151" s="6">
        <v>0</v>
      </c>
      <c r="E151" s="6">
        <v>0</v>
      </c>
      <c r="F151" s="6">
        <v>0</v>
      </c>
    </row>
    <row r="152" spans="2:6" ht="22.5" x14ac:dyDescent="0.25">
      <c r="B152" s="5" t="s">
        <v>357</v>
      </c>
      <c r="C152" s="5" t="s">
        <v>358</v>
      </c>
      <c r="D152" s="6">
        <v>37000</v>
      </c>
      <c r="E152" s="6">
        <v>20000</v>
      </c>
      <c r="F152" s="6">
        <v>10556</v>
      </c>
    </row>
    <row r="153" spans="2:6" ht="22.5" x14ac:dyDescent="0.25">
      <c r="B153" s="5" t="s">
        <v>359</v>
      </c>
      <c r="C153" s="5" t="s">
        <v>360</v>
      </c>
      <c r="D153" s="6">
        <v>37000</v>
      </c>
      <c r="E153" s="6">
        <v>20000</v>
      </c>
      <c r="F153" s="6">
        <v>10556</v>
      </c>
    </row>
    <row r="154" spans="2:6" x14ac:dyDescent="0.25">
      <c r="B154" s="5" t="s">
        <v>361</v>
      </c>
      <c r="C154" s="5" t="s">
        <v>97</v>
      </c>
      <c r="D154" s="6">
        <v>100000</v>
      </c>
      <c r="E154" s="6">
        <v>100000</v>
      </c>
      <c r="F154" s="6">
        <v>0</v>
      </c>
    </row>
    <row r="155" spans="2:6" ht="22.5" x14ac:dyDescent="0.25">
      <c r="B155" s="5" t="s">
        <v>362</v>
      </c>
      <c r="C155" s="5" t="s">
        <v>363</v>
      </c>
      <c r="D155" s="6">
        <v>100000</v>
      </c>
      <c r="E155" s="6">
        <v>100000</v>
      </c>
      <c r="F155" s="6">
        <v>0</v>
      </c>
    </row>
    <row r="156" spans="2:6" ht="22.5" x14ac:dyDescent="0.25">
      <c r="B156" s="5" t="s">
        <v>364</v>
      </c>
      <c r="C156" s="5" t="s">
        <v>365</v>
      </c>
      <c r="D156" s="6">
        <v>1072000</v>
      </c>
      <c r="E156" s="6">
        <v>822000</v>
      </c>
      <c r="F156" s="6">
        <v>808000</v>
      </c>
    </row>
    <row r="157" spans="2:6" ht="43.5" x14ac:dyDescent="0.25">
      <c r="B157" s="5" t="s">
        <v>366</v>
      </c>
      <c r="C157" s="5" t="s">
        <v>367</v>
      </c>
      <c r="D157" s="6">
        <v>1072000</v>
      </c>
      <c r="E157" s="6">
        <v>822000</v>
      </c>
      <c r="F157" s="6">
        <v>808000</v>
      </c>
    </row>
    <row r="158" spans="2:6" x14ac:dyDescent="0.25">
      <c r="B158" s="5" t="s">
        <v>368</v>
      </c>
      <c r="C158" s="5" t="s">
        <v>369</v>
      </c>
      <c r="D158" s="6">
        <v>520000</v>
      </c>
      <c r="E158" s="6">
        <v>270000</v>
      </c>
      <c r="F158" s="6">
        <v>256000</v>
      </c>
    </row>
    <row r="159" spans="2:6" ht="22.5" x14ac:dyDescent="0.25">
      <c r="B159" s="5" t="s">
        <v>370</v>
      </c>
      <c r="C159" s="5" t="s">
        <v>371</v>
      </c>
      <c r="D159" s="6">
        <v>552000</v>
      </c>
      <c r="E159" s="6">
        <v>552000</v>
      </c>
      <c r="F159" s="6">
        <v>552000</v>
      </c>
    </row>
    <row r="160" spans="2:6" ht="22.5" x14ac:dyDescent="0.25">
      <c r="B160" s="5" t="s">
        <v>372</v>
      </c>
      <c r="C160" s="5" t="s">
        <v>373</v>
      </c>
      <c r="D160" s="6">
        <v>1445000</v>
      </c>
      <c r="E160" s="6">
        <v>1091000</v>
      </c>
      <c r="F160" s="6">
        <v>1057730</v>
      </c>
    </row>
    <row r="161" spans="2:6" x14ac:dyDescent="0.25">
      <c r="B161" s="5" t="s">
        <v>374</v>
      </c>
      <c r="C161" s="5" t="s">
        <v>375</v>
      </c>
      <c r="D161" s="6">
        <v>1445000</v>
      </c>
      <c r="E161" s="6">
        <v>1091000</v>
      </c>
      <c r="F161" s="6">
        <v>1057730</v>
      </c>
    </row>
    <row r="162" spans="2:6" x14ac:dyDescent="0.25">
      <c r="B162" s="5" t="s">
        <v>376</v>
      </c>
      <c r="C162" s="5" t="s">
        <v>377</v>
      </c>
      <c r="D162" s="6">
        <v>1400000</v>
      </c>
      <c r="E162" s="6">
        <v>1061000</v>
      </c>
      <c r="F162" s="6">
        <v>1035933</v>
      </c>
    </row>
    <row r="163" spans="2:6" x14ac:dyDescent="0.25">
      <c r="B163" s="5" t="s">
        <v>378</v>
      </c>
      <c r="C163" s="5" t="s">
        <v>379</v>
      </c>
      <c r="D163" s="6">
        <v>30000</v>
      </c>
      <c r="E163" s="6">
        <v>30000</v>
      </c>
      <c r="F163" s="6">
        <v>21797</v>
      </c>
    </row>
    <row r="164" spans="2:6" ht="22.5" x14ac:dyDescent="0.25">
      <c r="B164" s="5" t="s">
        <v>380</v>
      </c>
      <c r="C164" s="5" t="s">
        <v>381</v>
      </c>
      <c r="D164" s="6">
        <v>15000</v>
      </c>
      <c r="E164" s="6">
        <v>0</v>
      </c>
      <c r="F164" s="6">
        <v>0</v>
      </c>
    </row>
    <row r="165" spans="2:6" ht="43.5" x14ac:dyDescent="0.25">
      <c r="B165" s="5" t="s">
        <v>382</v>
      </c>
      <c r="C165" s="5" t="s">
        <v>383</v>
      </c>
      <c r="D165" s="6">
        <v>398010</v>
      </c>
      <c r="E165" s="6">
        <v>250590</v>
      </c>
      <c r="F165" s="6">
        <v>218821</v>
      </c>
    </row>
    <row r="166" spans="2:6" x14ac:dyDescent="0.25">
      <c r="B166" s="5" t="s">
        <v>384</v>
      </c>
      <c r="C166" s="5" t="s">
        <v>385</v>
      </c>
      <c r="D166" s="6">
        <v>242010</v>
      </c>
      <c r="E166" s="6">
        <v>168590</v>
      </c>
      <c r="F166" s="6">
        <v>136821</v>
      </c>
    </row>
    <row r="167" spans="2:6" ht="22.5" x14ac:dyDescent="0.25">
      <c r="B167" s="5" t="s">
        <v>386</v>
      </c>
      <c r="C167" s="5" t="s">
        <v>387</v>
      </c>
      <c r="D167" s="6">
        <v>156000</v>
      </c>
      <c r="E167" s="6">
        <v>82000</v>
      </c>
      <c r="F167" s="6">
        <v>82000</v>
      </c>
    </row>
    <row r="168" spans="2:6" x14ac:dyDescent="0.25">
      <c r="B168" s="5" t="s">
        <v>388</v>
      </c>
      <c r="C168" s="5" t="s">
        <v>136</v>
      </c>
      <c r="D168" s="6">
        <v>1103000</v>
      </c>
      <c r="E168" s="6">
        <v>1003000</v>
      </c>
      <c r="F168" s="6">
        <v>775167</v>
      </c>
    </row>
    <row r="169" spans="2:6" ht="22.5" x14ac:dyDescent="0.25">
      <c r="B169" s="5" t="s">
        <v>389</v>
      </c>
      <c r="C169" s="5" t="s">
        <v>139</v>
      </c>
      <c r="D169" s="6">
        <v>1103000</v>
      </c>
      <c r="E169" s="6">
        <v>1003000</v>
      </c>
      <c r="F169" s="6">
        <v>775167</v>
      </c>
    </row>
    <row r="170" spans="2:6" x14ac:dyDescent="0.25">
      <c r="B170" s="5" t="s">
        <v>390</v>
      </c>
      <c r="C170" s="5" t="s">
        <v>391</v>
      </c>
      <c r="D170" s="6">
        <v>893000</v>
      </c>
      <c r="E170" s="6">
        <v>893000</v>
      </c>
      <c r="F170" s="6">
        <v>670485</v>
      </c>
    </row>
    <row r="171" spans="2:6" ht="22.5" x14ac:dyDescent="0.25">
      <c r="B171" s="5" t="s">
        <v>392</v>
      </c>
      <c r="C171" s="5" t="s">
        <v>393</v>
      </c>
      <c r="D171" s="6">
        <v>893000</v>
      </c>
      <c r="E171" s="6">
        <v>893000</v>
      </c>
      <c r="F171" s="6">
        <v>670485</v>
      </c>
    </row>
    <row r="172" spans="2:6" x14ac:dyDescent="0.25">
      <c r="B172" s="5" t="s">
        <v>394</v>
      </c>
      <c r="C172" s="5" t="s">
        <v>192</v>
      </c>
      <c r="D172" s="6">
        <v>210000</v>
      </c>
      <c r="E172" s="6">
        <v>110000</v>
      </c>
      <c r="F172" s="6">
        <v>104682</v>
      </c>
    </row>
    <row r="173" spans="2:6" ht="22.5" x14ac:dyDescent="0.25">
      <c r="B173" s="5" t="s">
        <v>395</v>
      </c>
      <c r="C173" s="5" t="s">
        <v>396</v>
      </c>
      <c r="D173" s="6">
        <v>210000</v>
      </c>
      <c r="E173" s="6">
        <v>110000</v>
      </c>
      <c r="F173" s="6">
        <v>104682</v>
      </c>
    </row>
    <row r="174" spans="2:6" ht="22.5" x14ac:dyDescent="0.25">
      <c r="B174" s="5" t="s">
        <v>397</v>
      </c>
      <c r="C174" s="5" t="s">
        <v>148</v>
      </c>
      <c r="D174" s="6">
        <v>-35402</v>
      </c>
      <c r="E174" s="6">
        <v>-35402</v>
      </c>
      <c r="F174" s="6">
        <v>-50560</v>
      </c>
    </row>
    <row r="175" spans="2:6" ht="22.5" x14ac:dyDescent="0.25">
      <c r="B175" s="5" t="s">
        <v>398</v>
      </c>
      <c r="C175" s="5" t="s">
        <v>151</v>
      </c>
      <c r="D175" s="6">
        <v>-35402</v>
      </c>
      <c r="E175" s="6">
        <v>-35402</v>
      </c>
      <c r="F175" s="6">
        <v>-50560</v>
      </c>
    </row>
    <row r="176" spans="2:6" ht="22.5" x14ac:dyDescent="0.25">
      <c r="B176" s="5" t="s">
        <v>399</v>
      </c>
      <c r="C176" s="5" t="s">
        <v>400</v>
      </c>
      <c r="D176" s="6">
        <v>-35402</v>
      </c>
      <c r="E176" s="6">
        <v>-35402</v>
      </c>
      <c r="F176" s="6">
        <v>-50560</v>
      </c>
    </row>
    <row r="177" spans="2:6" ht="22.5" x14ac:dyDescent="0.25">
      <c r="B177" s="5" t="s">
        <v>401</v>
      </c>
      <c r="C177" s="5" t="s">
        <v>402</v>
      </c>
      <c r="D177" s="6">
        <v>-35402</v>
      </c>
      <c r="E177" s="6">
        <v>-35402</v>
      </c>
      <c r="F177" s="6">
        <v>-50560</v>
      </c>
    </row>
    <row r="179" spans="2:6" x14ac:dyDescent="0.25">
      <c r="B179" s="15" t="s">
        <v>403</v>
      </c>
      <c r="C179" s="15"/>
      <c r="D179" s="15"/>
      <c r="E179" s="15"/>
      <c r="F179" s="15"/>
    </row>
    <row r="181" spans="2:6" ht="22.5" x14ac:dyDescent="0.25">
      <c r="B181" s="5" t="s">
        <v>11</v>
      </c>
      <c r="C181" s="5" t="s">
        <v>12</v>
      </c>
      <c r="D181" s="6">
        <v>28356754</v>
      </c>
      <c r="E181" s="6">
        <v>22694546</v>
      </c>
      <c r="F181" s="6">
        <v>8271763</v>
      </c>
    </row>
    <row r="182" spans="2:6" ht="22.5" x14ac:dyDescent="0.25">
      <c r="B182" s="5" t="s">
        <v>364</v>
      </c>
      <c r="C182" s="5" t="s">
        <v>365</v>
      </c>
      <c r="D182" s="6">
        <v>1002000</v>
      </c>
      <c r="E182" s="6">
        <v>1002000</v>
      </c>
      <c r="F182" s="6">
        <v>732000</v>
      </c>
    </row>
    <row r="183" spans="2:6" ht="33" x14ac:dyDescent="0.25">
      <c r="B183" s="5" t="s">
        <v>404</v>
      </c>
      <c r="C183" s="5" t="s">
        <v>18</v>
      </c>
      <c r="D183" s="6">
        <v>1002000</v>
      </c>
      <c r="E183" s="6">
        <v>1002000</v>
      </c>
      <c r="F183" s="6">
        <v>732000</v>
      </c>
    </row>
    <row r="184" spans="2:6" ht="22.5" x14ac:dyDescent="0.25">
      <c r="B184" s="5" t="s">
        <v>405</v>
      </c>
      <c r="C184" s="5" t="s">
        <v>406</v>
      </c>
      <c r="D184" s="6">
        <v>1002000</v>
      </c>
      <c r="E184" s="6">
        <v>1002000</v>
      </c>
      <c r="F184" s="6">
        <v>732000</v>
      </c>
    </row>
    <row r="185" spans="2:6" ht="33" x14ac:dyDescent="0.25">
      <c r="B185" s="5" t="s">
        <v>407</v>
      </c>
      <c r="C185" s="5" t="s">
        <v>408</v>
      </c>
      <c r="D185" s="6">
        <v>10026318</v>
      </c>
      <c r="E185" s="6">
        <v>10026318</v>
      </c>
      <c r="F185" s="6">
        <v>2743178</v>
      </c>
    </row>
    <row r="186" spans="2:6" ht="22.5" x14ac:dyDescent="0.25">
      <c r="B186" s="5" t="s">
        <v>409</v>
      </c>
      <c r="C186" s="5" t="s">
        <v>410</v>
      </c>
      <c r="D186" s="6">
        <v>9521318</v>
      </c>
      <c r="E186" s="6">
        <v>9521318</v>
      </c>
      <c r="F186" s="6">
        <v>2743178</v>
      </c>
    </row>
    <row r="187" spans="2:6" x14ac:dyDescent="0.25">
      <c r="B187" s="5" t="s">
        <v>411</v>
      </c>
      <c r="C187" s="5" t="s">
        <v>412</v>
      </c>
      <c r="D187" s="6">
        <v>2589853</v>
      </c>
      <c r="E187" s="6">
        <v>2589853</v>
      </c>
      <c r="F187" s="6">
        <v>411470</v>
      </c>
    </row>
    <row r="188" spans="2:6" x14ac:dyDescent="0.25">
      <c r="B188" s="5" t="s">
        <v>413</v>
      </c>
      <c r="C188" s="5" t="s">
        <v>414</v>
      </c>
      <c r="D188" s="6">
        <v>6848465</v>
      </c>
      <c r="E188" s="6">
        <v>6848465</v>
      </c>
      <c r="F188" s="6">
        <v>2331659</v>
      </c>
    </row>
    <row r="189" spans="2:6" x14ac:dyDescent="0.25">
      <c r="B189" s="5" t="s">
        <v>415</v>
      </c>
      <c r="C189" s="5" t="s">
        <v>416</v>
      </c>
      <c r="D189" s="6">
        <v>83000</v>
      </c>
      <c r="E189" s="6">
        <v>83000</v>
      </c>
      <c r="F189" s="6">
        <v>49</v>
      </c>
    </row>
    <row r="190" spans="2:6" x14ac:dyDescent="0.25">
      <c r="B190" s="5" t="s">
        <v>417</v>
      </c>
      <c r="C190" s="5" t="s">
        <v>418</v>
      </c>
      <c r="D190" s="6">
        <v>505000</v>
      </c>
      <c r="E190" s="6">
        <v>505000</v>
      </c>
      <c r="F190" s="6">
        <v>0</v>
      </c>
    </row>
    <row r="191" spans="2:6" x14ac:dyDescent="0.25">
      <c r="B191" s="5" t="s">
        <v>411</v>
      </c>
      <c r="C191" s="5" t="s">
        <v>419</v>
      </c>
      <c r="D191" s="6">
        <v>75000</v>
      </c>
      <c r="E191" s="6">
        <v>75000</v>
      </c>
      <c r="F191" s="6">
        <v>0</v>
      </c>
    </row>
    <row r="192" spans="2:6" x14ac:dyDescent="0.25">
      <c r="B192" s="5" t="s">
        <v>413</v>
      </c>
      <c r="C192" s="5" t="s">
        <v>420</v>
      </c>
      <c r="D192" s="6">
        <v>430000</v>
      </c>
      <c r="E192" s="6">
        <v>430000</v>
      </c>
      <c r="F192" s="6">
        <v>0</v>
      </c>
    </row>
    <row r="193" spans="2:6" x14ac:dyDescent="0.25">
      <c r="B193" s="5" t="s">
        <v>421</v>
      </c>
      <c r="C193" s="5" t="s">
        <v>124</v>
      </c>
      <c r="D193" s="6">
        <v>17328436</v>
      </c>
      <c r="E193" s="6">
        <v>11666228</v>
      </c>
      <c r="F193" s="6">
        <v>4796585</v>
      </c>
    </row>
    <row r="194" spans="2:6" ht="22.5" x14ac:dyDescent="0.25">
      <c r="B194" s="5" t="s">
        <v>422</v>
      </c>
      <c r="C194" s="5" t="s">
        <v>423</v>
      </c>
      <c r="D194" s="6">
        <v>17328436</v>
      </c>
      <c r="E194" s="6">
        <v>11666228</v>
      </c>
      <c r="F194" s="6">
        <v>4796585</v>
      </c>
    </row>
    <row r="195" spans="2:6" x14ac:dyDescent="0.25">
      <c r="B195" s="5" t="s">
        <v>424</v>
      </c>
      <c r="C195" s="5" t="s">
        <v>425</v>
      </c>
      <c r="D195" s="6">
        <v>17328436</v>
      </c>
      <c r="E195" s="6">
        <v>11666228</v>
      </c>
      <c r="F195" s="6">
        <v>4796585</v>
      </c>
    </row>
    <row r="196" spans="2:6" x14ac:dyDescent="0.25">
      <c r="B196" s="5" t="s">
        <v>426</v>
      </c>
      <c r="C196" s="5" t="s">
        <v>427</v>
      </c>
      <c r="D196" s="6">
        <v>90000</v>
      </c>
      <c r="E196" s="6">
        <v>90000</v>
      </c>
      <c r="F196" s="6">
        <v>0</v>
      </c>
    </row>
    <row r="197" spans="2:6" x14ac:dyDescent="0.25">
      <c r="B197" s="5" t="s">
        <v>428</v>
      </c>
      <c r="C197" s="5" t="s">
        <v>429</v>
      </c>
      <c r="D197" s="6">
        <v>30980</v>
      </c>
      <c r="E197" s="6">
        <v>30980</v>
      </c>
      <c r="F197" s="6">
        <v>0</v>
      </c>
    </row>
    <row r="198" spans="2:6" ht="22.5" x14ac:dyDescent="0.25">
      <c r="B198" s="5" t="s">
        <v>430</v>
      </c>
      <c r="C198" s="5" t="s">
        <v>431</v>
      </c>
      <c r="D198" s="6">
        <v>220107</v>
      </c>
      <c r="E198" s="6">
        <v>220107</v>
      </c>
      <c r="F198" s="6">
        <v>27856</v>
      </c>
    </row>
    <row r="199" spans="2:6" x14ac:dyDescent="0.25">
      <c r="B199" s="5" t="s">
        <v>432</v>
      </c>
      <c r="C199" s="5" t="s">
        <v>433</v>
      </c>
      <c r="D199" s="6">
        <v>16987349</v>
      </c>
      <c r="E199" s="6">
        <v>11325141</v>
      </c>
      <c r="F199" s="6">
        <v>4768729</v>
      </c>
    </row>
    <row r="200" spans="2:6" ht="22.5" x14ac:dyDescent="0.25">
      <c r="B200" s="5" t="s">
        <v>14</v>
      </c>
      <c r="C200" s="5" t="s">
        <v>15</v>
      </c>
      <c r="D200" s="6">
        <v>695000</v>
      </c>
      <c r="E200" s="6">
        <v>695000</v>
      </c>
      <c r="F200" s="6">
        <v>73612</v>
      </c>
    </row>
    <row r="201" spans="2:6" ht="22.5" x14ac:dyDescent="0.25">
      <c r="B201" s="5" t="s">
        <v>17</v>
      </c>
      <c r="C201" s="5" t="s">
        <v>18</v>
      </c>
      <c r="D201" s="6">
        <v>695000</v>
      </c>
      <c r="E201" s="6">
        <v>695000</v>
      </c>
      <c r="F201" s="6">
        <v>73612</v>
      </c>
    </row>
    <row r="202" spans="2:6" ht="33" x14ac:dyDescent="0.25">
      <c r="B202" s="5" t="s">
        <v>407</v>
      </c>
      <c r="C202" s="5" t="s">
        <v>408</v>
      </c>
      <c r="D202" s="6">
        <v>505000</v>
      </c>
      <c r="E202" s="6">
        <v>505000</v>
      </c>
      <c r="F202" s="6">
        <v>0</v>
      </c>
    </row>
    <row r="203" spans="2:6" x14ac:dyDescent="0.25">
      <c r="B203" s="5" t="s">
        <v>417</v>
      </c>
      <c r="C203" s="5" t="s">
        <v>418</v>
      </c>
      <c r="D203" s="6">
        <v>505000</v>
      </c>
      <c r="E203" s="6">
        <v>505000</v>
      </c>
      <c r="F203" s="6">
        <v>0</v>
      </c>
    </row>
    <row r="204" spans="2:6" x14ac:dyDescent="0.25">
      <c r="B204" s="5" t="s">
        <v>411</v>
      </c>
      <c r="C204" s="5" t="s">
        <v>419</v>
      </c>
      <c r="D204" s="6">
        <v>75000</v>
      </c>
      <c r="E204" s="6">
        <v>75000</v>
      </c>
      <c r="F204" s="6">
        <v>0</v>
      </c>
    </row>
    <row r="205" spans="2:6" x14ac:dyDescent="0.25">
      <c r="B205" s="5" t="s">
        <v>413</v>
      </c>
      <c r="C205" s="5" t="s">
        <v>420</v>
      </c>
      <c r="D205" s="6">
        <v>430000</v>
      </c>
      <c r="E205" s="6">
        <v>430000</v>
      </c>
      <c r="F205" s="6">
        <v>0</v>
      </c>
    </row>
    <row r="206" spans="2:6" x14ac:dyDescent="0.25">
      <c r="B206" s="5" t="s">
        <v>421</v>
      </c>
      <c r="C206" s="5" t="s">
        <v>124</v>
      </c>
      <c r="D206" s="6">
        <v>190000</v>
      </c>
      <c r="E206" s="6">
        <v>190000</v>
      </c>
      <c r="F206" s="6">
        <v>73612</v>
      </c>
    </row>
    <row r="207" spans="2:6" ht="22.5" x14ac:dyDescent="0.25">
      <c r="B207" s="5" t="s">
        <v>422</v>
      </c>
      <c r="C207" s="5" t="s">
        <v>423</v>
      </c>
      <c r="D207" s="6">
        <v>190000</v>
      </c>
      <c r="E207" s="6">
        <v>190000</v>
      </c>
      <c r="F207" s="6">
        <v>73612</v>
      </c>
    </row>
    <row r="208" spans="2:6" x14ac:dyDescent="0.25">
      <c r="B208" s="5" t="s">
        <v>424</v>
      </c>
      <c r="C208" s="5" t="s">
        <v>425</v>
      </c>
      <c r="D208" s="6">
        <v>190000</v>
      </c>
      <c r="E208" s="6">
        <v>190000</v>
      </c>
      <c r="F208" s="6">
        <v>73612</v>
      </c>
    </row>
    <row r="209" spans="2:6" x14ac:dyDescent="0.25">
      <c r="B209" s="5" t="s">
        <v>426</v>
      </c>
      <c r="C209" s="5" t="s">
        <v>427</v>
      </c>
      <c r="D209" s="6">
        <v>0</v>
      </c>
      <c r="E209" s="6">
        <v>0</v>
      </c>
      <c r="F209" s="6">
        <v>0</v>
      </c>
    </row>
    <row r="210" spans="2:6" x14ac:dyDescent="0.25">
      <c r="B210" s="5" t="s">
        <v>428</v>
      </c>
      <c r="C210" s="5" t="s">
        <v>429</v>
      </c>
      <c r="D210" s="6">
        <v>30000</v>
      </c>
      <c r="E210" s="6">
        <v>30000</v>
      </c>
      <c r="F210" s="6">
        <v>0</v>
      </c>
    </row>
    <row r="211" spans="2:6" ht="22.5" x14ac:dyDescent="0.25">
      <c r="B211" s="5" t="s">
        <v>430</v>
      </c>
      <c r="C211" s="5" t="s">
        <v>431</v>
      </c>
      <c r="D211" s="6">
        <v>0</v>
      </c>
      <c r="E211" s="6">
        <v>0</v>
      </c>
      <c r="F211" s="6">
        <v>0</v>
      </c>
    </row>
    <row r="212" spans="2:6" x14ac:dyDescent="0.25">
      <c r="B212" s="5" t="s">
        <v>432</v>
      </c>
      <c r="C212" s="5" t="s">
        <v>433</v>
      </c>
      <c r="D212" s="6">
        <v>160000</v>
      </c>
      <c r="E212" s="6">
        <v>160000</v>
      </c>
      <c r="F212" s="6">
        <v>73612</v>
      </c>
    </row>
    <row r="213" spans="2:6" ht="22.5" x14ac:dyDescent="0.25">
      <c r="B213" s="5" t="s">
        <v>44</v>
      </c>
      <c r="C213" s="5" t="s">
        <v>45</v>
      </c>
      <c r="D213" s="6">
        <v>121631</v>
      </c>
      <c r="E213" s="6">
        <v>121631</v>
      </c>
      <c r="F213" s="6">
        <v>6876</v>
      </c>
    </row>
    <row r="214" spans="2:6" ht="22.5" x14ac:dyDescent="0.25">
      <c r="B214" s="5" t="s">
        <v>47</v>
      </c>
      <c r="C214" s="5" t="s">
        <v>48</v>
      </c>
      <c r="D214" s="6">
        <v>121631</v>
      </c>
      <c r="E214" s="6">
        <v>121631</v>
      </c>
      <c r="F214" s="6">
        <v>6876</v>
      </c>
    </row>
    <row r="215" spans="2:6" x14ac:dyDescent="0.25">
      <c r="B215" s="5" t="s">
        <v>421</v>
      </c>
      <c r="C215" s="5" t="s">
        <v>124</v>
      </c>
      <c r="D215" s="6">
        <v>121631</v>
      </c>
      <c r="E215" s="6">
        <v>121631</v>
      </c>
      <c r="F215" s="6">
        <v>6876</v>
      </c>
    </row>
    <row r="216" spans="2:6" ht="22.5" x14ac:dyDescent="0.25">
      <c r="B216" s="5" t="s">
        <v>422</v>
      </c>
      <c r="C216" s="5" t="s">
        <v>423</v>
      </c>
      <c r="D216" s="6">
        <v>121631</v>
      </c>
      <c r="E216" s="6">
        <v>121631</v>
      </c>
      <c r="F216" s="6">
        <v>6876</v>
      </c>
    </row>
    <row r="217" spans="2:6" x14ac:dyDescent="0.25">
      <c r="B217" s="5" t="s">
        <v>424</v>
      </c>
      <c r="C217" s="5" t="s">
        <v>425</v>
      </c>
      <c r="D217" s="6">
        <v>121631</v>
      </c>
      <c r="E217" s="6">
        <v>121631</v>
      </c>
      <c r="F217" s="6">
        <v>6876</v>
      </c>
    </row>
    <row r="218" spans="2:6" x14ac:dyDescent="0.25">
      <c r="B218" s="5" t="s">
        <v>428</v>
      </c>
      <c r="C218" s="5" t="s">
        <v>429</v>
      </c>
      <c r="D218" s="6">
        <v>980</v>
      </c>
      <c r="E218" s="6">
        <v>980</v>
      </c>
      <c r="F218" s="6">
        <v>0</v>
      </c>
    </row>
    <row r="219" spans="2:6" ht="22.5" x14ac:dyDescent="0.25">
      <c r="B219" s="5" t="s">
        <v>430</v>
      </c>
      <c r="C219" s="5" t="s">
        <v>431</v>
      </c>
      <c r="D219" s="6">
        <v>120651</v>
      </c>
      <c r="E219" s="6">
        <v>120651</v>
      </c>
      <c r="F219" s="6">
        <v>6876</v>
      </c>
    </row>
    <row r="220" spans="2:6" x14ac:dyDescent="0.25">
      <c r="B220" s="5" t="s">
        <v>432</v>
      </c>
      <c r="C220" s="5" t="s">
        <v>433</v>
      </c>
      <c r="D220" s="6">
        <v>0</v>
      </c>
      <c r="E220" s="6">
        <v>0</v>
      </c>
      <c r="F220" s="6">
        <v>0</v>
      </c>
    </row>
    <row r="221" spans="2:6" ht="22.5" x14ac:dyDescent="0.25">
      <c r="B221" s="5" t="s">
        <v>59</v>
      </c>
      <c r="C221" s="5" t="s">
        <v>60</v>
      </c>
      <c r="D221" s="6">
        <v>11602818</v>
      </c>
      <c r="E221" s="6">
        <v>11602818</v>
      </c>
      <c r="F221" s="6">
        <v>4255842</v>
      </c>
    </row>
    <row r="222" spans="2:6" ht="22.5" x14ac:dyDescent="0.25">
      <c r="B222" s="5" t="s">
        <v>62</v>
      </c>
      <c r="C222" s="5" t="s">
        <v>63</v>
      </c>
      <c r="D222" s="6">
        <v>476500</v>
      </c>
      <c r="E222" s="6">
        <v>476500</v>
      </c>
      <c r="F222" s="6">
        <v>346767</v>
      </c>
    </row>
    <row r="223" spans="2:6" x14ac:dyDescent="0.25">
      <c r="B223" s="5" t="s">
        <v>421</v>
      </c>
      <c r="C223" s="5" t="s">
        <v>124</v>
      </c>
      <c r="D223" s="6">
        <v>476500</v>
      </c>
      <c r="E223" s="6">
        <v>476500</v>
      </c>
      <c r="F223" s="6">
        <v>346767</v>
      </c>
    </row>
    <row r="224" spans="2:6" ht="22.5" x14ac:dyDescent="0.25">
      <c r="B224" s="5" t="s">
        <v>422</v>
      </c>
      <c r="C224" s="5" t="s">
        <v>423</v>
      </c>
      <c r="D224" s="6">
        <v>476500</v>
      </c>
      <c r="E224" s="6">
        <v>476500</v>
      </c>
      <c r="F224" s="6">
        <v>346767</v>
      </c>
    </row>
    <row r="225" spans="2:6" x14ac:dyDescent="0.25">
      <c r="B225" s="5" t="s">
        <v>424</v>
      </c>
      <c r="C225" s="5" t="s">
        <v>425</v>
      </c>
      <c r="D225" s="6">
        <v>476500</v>
      </c>
      <c r="E225" s="6">
        <v>476500</v>
      </c>
      <c r="F225" s="6">
        <v>346767</v>
      </c>
    </row>
    <row r="226" spans="2:6" x14ac:dyDescent="0.25">
      <c r="B226" s="5" t="s">
        <v>426</v>
      </c>
      <c r="C226" s="5" t="s">
        <v>427</v>
      </c>
      <c r="D226" s="6">
        <v>0</v>
      </c>
      <c r="E226" s="6">
        <v>0</v>
      </c>
      <c r="F226" s="6">
        <v>0</v>
      </c>
    </row>
    <row r="227" spans="2:6" x14ac:dyDescent="0.25">
      <c r="B227" s="5" t="s">
        <v>428</v>
      </c>
      <c r="C227" s="5" t="s">
        <v>429</v>
      </c>
      <c r="D227" s="6">
        <v>0</v>
      </c>
      <c r="E227" s="6">
        <v>0</v>
      </c>
      <c r="F227" s="6">
        <v>0</v>
      </c>
    </row>
    <row r="228" spans="2:6" ht="22.5" x14ac:dyDescent="0.25">
      <c r="B228" s="5" t="s">
        <v>430</v>
      </c>
      <c r="C228" s="5" t="s">
        <v>431</v>
      </c>
      <c r="D228" s="6">
        <v>56500</v>
      </c>
      <c r="E228" s="6">
        <v>56500</v>
      </c>
      <c r="F228" s="6">
        <v>20980</v>
      </c>
    </row>
    <row r="229" spans="2:6" x14ac:dyDescent="0.25">
      <c r="B229" s="5" t="s">
        <v>432</v>
      </c>
      <c r="C229" s="5" t="s">
        <v>433</v>
      </c>
      <c r="D229" s="6">
        <v>420000</v>
      </c>
      <c r="E229" s="6">
        <v>420000</v>
      </c>
      <c r="F229" s="6">
        <v>325787</v>
      </c>
    </row>
    <row r="230" spans="2:6" x14ac:dyDescent="0.25">
      <c r="B230" s="5" t="s">
        <v>89</v>
      </c>
      <c r="C230" s="5" t="s">
        <v>90</v>
      </c>
      <c r="D230" s="6">
        <v>1002000</v>
      </c>
      <c r="E230" s="6">
        <v>1002000</v>
      </c>
      <c r="F230" s="6">
        <v>732000</v>
      </c>
    </row>
    <row r="231" spans="2:6" ht="22.5" x14ac:dyDescent="0.25">
      <c r="B231" s="5" t="s">
        <v>364</v>
      </c>
      <c r="C231" s="5" t="s">
        <v>365</v>
      </c>
      <c r="D231" s="6">
        <v>1002000</v>
      </c>
      <c r="E231" s="6">
        <v>1002000</v>
      </c>
      <c r="F231" s="6">
        <v>732000</v>
      </c>
    </row>
    <row r="232" spans="2:6" ht="33" x14ac:dyDescent="0.25">
      <c r="B232" s="5" t="s">
        <v>404</v>
      </c>
      <c r="C232" s="5" t="s">
        <v>18</v>
      </c>
      <c r="D232" s="6">
        <v>1002000</v>
      </c>
      <c r="E232" s="6">
        <v>1002000</v>
      </c>
      <c r="F232" s="6">
        <v>732000</v>
      </c>
    </row>
    <row r="233" spans="2:6" ht="22.5" x14ac:dyDescent="0.25">
      <c r="B233" s="5" t="s">
        <v>405</v>
      </c>
      <c r="C233" s="5" t="s">
        <v>406</v>
      </c>
      <c r="D233" s="6">
        <v>1002000</v>
      </c>
      <c r="E233" s="6">
        <v>1002000</v>
      </c>
      <c r="F233" s="6">
        <v>732000</v>
      </c>
    </row>
    <row r="234" spans="2:6" x14ac:dyDescent="0.25">
      <c r="B234" s="5" t="s">
        <v>421</v>
      </c>
      <c r="C234" s="5" t="s">
        <v>124</v>
      </c>
      <c r="D234" s="6">
        <v>0</v>
      </c>
      <c r="E234" s="6">
        <v>0</v>
      </c>
      <c r="F234" s="6">
        <v>0</v>
      </c>
    </row>
    <row r="235" spans="2:6" ht="22.5" x14ac:dyDescent="0.25">
      <c r="B235" s="5" t="s">
        <v>422</v>
      </c>
      <c r="C235" s="5" t="s">
        <v>423</v>
      </c>
      <c r="D235" s="6">
        <v>0</v>
      </c>
      <c r="E235" s="6">
        <v>0</v>
      </c>
      <c r="F235" s="6">
        <v>0</v>
      </c>
    </row>
    <row r="236" spans="2:6" x14ac:dyDescent="0.25">
      <c r="B236" s="5" t="s">
        <v>424</v>
      </c>
      <c r="C236" s="5" t="s">
        <v>425</v>
      </c>
      <c r="D236" s="6">
        <v>0</v>
      </c>
      <c r="E236" s="6">
        <v>0</v>
      </c>
      <c r="F236" s="6">
        <v>0</v>
      </c>
    </row>
    <row r="237" spans="2:6" x14ac:dyDescent="0.25">
      <c r="B237" s="5" t="s">
        <v>428</v>
      </c>
      <c r="C237" s="5" t="s">
        <v>429</v>
      </c>
      <c r="D237" s="6">
        <v>0</v>
      </c>
      <c r="E237" s="6">
        <v>0</v>
      </c>
      <c r="F237" s="6">
        <v>0</v>
      </c>
    </row>
    <row r="238" spans="2:6" ht="22.5" x14ac:dyDescent="0.25">
      <c r="B238" s="5" t="s">
        <v>430</v>
      </c>
      <c r="C238" s="5" t="s">
        <v>431</v>
      </c>
      <c r="D238" s="6">
        <v>0</v>
      </c>
      <c r="E238" s="6">
        <v>0</v>
      </c>
      <c r="F238" s="6">
        <v>0</v>
      </c>
    </row>
    <row r="239" spans="2:6" ht="22.5" x14ac:dyDescent="0.25">
      <c r="B239" s="5" t="s">
        <v>101</v>
      </c>
      <c r="C239" s="5" t="s">
        <v>102</v>
      </c>
      <c r="D239" s="6">
        <v>10124318</v>
      </c>
      <c r="E239" s="6">
        <v>10124318</v>
      </c>
      <c r="F239" s="6">
        <v>3177075</v>
      </c>
    </row>
    <row r="240" spans="2:6" ht="33" x14ac:dyDescent="0.25">
      <c r="B240" s="5" t="s">
        <v>407</v>
      </c>
      <c r="C240" s="5" t="s">
        <v>408</v>
      </c>
      <c r="D240" s="6">
        <v>9521318</v>
      </c>
      <c r="E240" s="6">
        <v>9521318</v>
      </c>
      <c r="F240" s="6">
        <v>2743178</v>
      </c>
    </row>
    <row r="241" spans="2:6" ht="22.5" x14ac:dyDescent="0.25">
      <c r="B241" s="5" t="s">
        <v>409</v>
      </c>
      <c r="C241" s="5" t="s">
        <v>410</v>
      </c>
      <c r="D241" s="6">
        <v>9521318</v>
      </c>
      <c r="E241" s="6">
        <v>9521318</v>
      </c>
      <c r="F241" s="6">
        <v>2743178</v>
      </c>
    </row>
    <row r="242" spans="2:6" x14ac:dyDescent="0.25">
      <c r="B242" s="5" t="s">
        <v>411</v>
      </c>
      <c r="C242" s="5" t="s">
        <v>412</v>
      </c>
      <c r="D242" s="6">
        <v>2589853</v>
      </c>
      <c r="E242" s="6">
        <v>2589853</v>
      </c>
      <c r="F242" s="6">
        <v>411470</v>
      </c>
    </row>
    <row r="243" spans="2:6" x14ac:dyDescent="0.25">
      <c r="B243" s="5" t="s">
        <v>413</v>
      </c>
      <c r="C243" s="5" t="s">
        <v>414</v>
      </c>
      <c r="D243" s="6">
        <v>6848465</v>
      </c>
      <c r="E243" s="6">
        <v>6848465</v>
      </c>
      <c r="F243" s="6">
        <v>2331659</v>
      </c>
    </row>
    <row r="244" spans="2:6" x14ac:dyDescent="0.25">
      <c r="B244" s="5" t="s">
        <v>415</v>
      </c>
      <c r="C244" s="5" t="s">
        <v>416</v>
      </c>
      <c r="D244" s="6">
        <v>83000</v>
      </c>
      <c r="E244" s="6">
        <v>83000</v>
      </c>
      <c r="F244" s="6">
        <v>49</v>
      </c>
    </row>
    <row r="245" spans="2:6" x14ac:dyDescent="0.25">
      <c r="B245" s="5" t="s">
        <v>421</v>
      </c>
      <c r="C245" s="5" t="s">
        <v>124</v>
      </c>
      <c r="D245" s="6">
        <v>603000</v>
      </c>
      <c r="E245" s="6">
        <v>603000</v>
      </c>
      <c r="F245" s="6">
        <v>433897</v>
      </c>
    </row>
    <row r="246" spans="2:6" ht="22.5" x14ac:dyDescent="0.25">
      <c r="B246" s="5" t="s">
        <v>422</v>
      </c>
      <c r="C246" s="5" t="s">
        <v>423</v>
      </c>
      <c r="D246" s="6">
        <v>603000</v>
      </c>
      <c r="E246" s="6">
        <v>603000</v>
      </c>
      <c r="F246" s="6">
        <v>433897</v>
      </c>
    </row>
    <row r="247" spans="2:6" x14ac:dyDescent="0.25">
      <c r="B247" s="5" t="s">
        <v>424</v>
      </c>
      <c r="C247" s="5" t="s">
        <v>425</v>
      </c>
      <c r="D247" s="6">
        <v>603000</v>
      </c>
      <c r="E247" s="6">
        <v>603000</v>
      </c>
      <c r="F247" s="6">
        <v>433897</v>
      </c>
    </row>
    <row r="248" spans="2:6" x14ac:dyDescent="0.25">
      <c r="B248" s="5" t="s">
        <v>426</v>
      </c>
      <c r="C248" s="5" t="s">
        <v>427</v>
      </c>
      <c r="D248" s="6">
        <v>0</v>
      </c>
      <c r="E248" s="6">
        <v>0</v>
      </c>
      <c r="F248" s="6">
        <v>0</v>
      </c>
    </row>
    <row r="249" spans="2:6" ht="22.5" x14ac:dyDescent="0.25">
      <c r="B249" s="5" t="s">
        <v>430</v>
      </c>
      <c r="C249" s="5" t="s">
        <v>431</v>
      </c>
      <c r="D249" s="6">
        <v>0</v>
      </c>
      <c r="E249" s="6">
        <v>0</v>
      </c>
      <c r="F249" s="6">
        <v>0</v>
      </c>
    </row>
    <row r="250" spans="2:6" x14ac:dyDescent="0.25">
      <c r="B250" s="5" t="s">
        <v>432</v>
      </c>
      <c r="C250" s="5" t="s">
        <v>433</v>
      </c>
      <c r="D250" s="6">
        <v>603000</v>
      </c>
      <c r="E250" s="6">
        <v>603000</v>
      </c>
      <c r="F250" s="6">
        <v>433897</v>
      </c>
    </row>
    <row r="251" spans="2:6" ht="33" x14ac:dyDescent="0.25">
      <c r="B251" s="5" t="s">
        <v>125</v>
      </c>
      <c r="C251" s="5" t="s">
        <v>126</v>
      </c>
      <c r="D251" s="6">
        <v>0</v>
      </c>
      <c r="E251" s="6">
        <v>0</v>
      </c>
      <c r="F251" s="6">
        <v>0</v>
      </c>
    </row>
    <row r="252" spans="2:6" x14ac:dyDescent="0.25">
      <c r="B252" s="5" t="s">
        <v>421</v>
      </c>
      <c r="C252" s="5" t="s">
        <v>124</v>
      </c>
      <c r="D252" s="6">
        <v>0</v>
      </c>
      <c r="E252" s="6">
        <v>0</v>
      </c>
      <c r="F252" s="6">
        <v>0</v>
      </c>
    </row>
    <row r="253" spans="2:6" ht="22.5" x14ac:dyDescent="0.25">
      <c r="B253" s="5" t="s">
        <v>422</v>
      </c>
      <c r="C253" s="5" t="s">
        <v>423</v>
      </c>
      <c r="D253" s="6">
        <v>0</v>
      </c>
      <c r="E253" s="6">
        <v>0</v>
      </c>
      <c r="F253" s="6">
        <v>0</v>
      </c>
    </row>
    <row r="254" spans="2:6" x14ac:dyDescent="0.25">
      <c r="B254" s="5" t="s">
        <v>424</v>
      </c>
      <c r="C254" s="5" t="s">
        <v>425</v>
      </c>
      <c r="D254" s="6">
        <v>0</v>
      </c>
      <c r="E254" s="6">
        <v>0</v>
      </c>
      <c r="F254" s="6">
        <v>0</v>
      </c>
    </row>
    <row r="255" spans="2:6" x14ac:dyDescent="0.25">
      <c r="B255" s="5" t="s">
        <v>426</v>
      </c>
      <c r="C255" s="5" t="s">
        <v>427</v>
      </c>
      <c r="D255" s="6">
        <v>0</v>
      </c>
      <c r="E255" s="6">
        <v>0</v>
      </c>
      <c r="F255" s="6">
        <v>0</v>
      </c>
    </row>
    <row r="256" spans="2:6" ht="33" x14ac:dyDescent="0.25">
      <c r="B256" s="5" t="s">
        <v>146</v>
      </c>
      <c r="C256" s="5" t="s">
        <v>147</v>
      </c>
      <c r="D256" s="6">
        <v>10477765</v>
      </c>
      <c r="E256" s="6">
        <v>6975557</v>
      </c>
      <c r="F256" s="6">
        <v>1963445</v>
      </c>
    </row>
    <row r="257" spans="2:6" ht="22.5" x14ac:dyDescent="0.25">
      <c r="B257" s="5" t="s">
        <v>149</v>
      </c>
      <c r="C257" s="5" t="s">
        <v>150</v>
      </c>
      <c r="D257" s="6">
        <v>10477765</v>
      </c>
      <c r="E257" s="6">
        <v>6975557</v>
      </c>
      <c r="F257" s="6">
        <v>1963445</v>
      </c>
    </row>
    <row r="258" spans="2:6" x14ac:dyDescent="0.25">
      <c r="B258" s="5" t="s">
        <v>421</v>
      </c>
      <c r="C258" s="5" t="s">
        <v>124</v>
      </c>
      <c r="D258" s="6">
        <v>10477765</v>
      </c>
      <c r="E258" s="6">
        <v>6975557</v>
      </c>
      <c r="F258" s="6">
        <v>1963445</v>
      </c>
    </row>
    <row r="259" spans="2:6" ht="22.5" x14ac:dyDescent="0.25">
      <c r="B259" s="5" t="s">
        <v>422</v>
      </c>
      <c r="C259" s="5" t="s">
        <v>423</v>
      </c>
      <c r="D259" s="6">
        <v>10477765</v>
      </c>
      <c r="E259" s="6">
        <v>6975557</v>
      </c>
      <c r="F259" s="6">
        <v>1963445</v>
      </c>
    </row>
    <row r="260" spans="2:6" x14ac:dyDescent="0.25">
      <c r="B260" s="5" t="s">
        <v>424</v>
      </c>
      <c r="C260" s="5" t="s">
        <v>425</v>
      </c>
      <c r="D260" s="6">
        <v>10477765</v>
      </c>
      <c r="E260" s="6">
        <v>6975557</v>
      </c>
      <c r="F260" s="6">
        <v>1963445</v>
      </c>
    </row>
    <row r="261" spans="2:6" x14ac:dyDescent="0.25">
      <c r="B261" s="5" t="s">
        <v>426</v>
      </c>
      <c r="C261" s="5" t="s">
        <v>427</v>
      </c>
      <c r="D261" s="6">
        <v>90000</v>
      </c>
      <c r="E261" s="6">
        <v>90000</v>
      </c>
      <c r="F261" s="6">
        <v>0</v>
      </c>
    </row>
    <row r="262" spans="2:6" x14ac:dyDescent="0.25">
      <c r="B262" s="5" t="s">
        <v>428</v>
      </c>
      <c r="C262" s="5" t="s">
        <v>429</v>
      </c>
      <c r="D262" s="6">
        <v>0</v>
      </c>
      <c r="E262" s="6">
        <v>0</v>
      </c>
      <c r="F262" s="6">
        <v>0</v>
      </c>
    </row>
    <row r="263" spans="2:6" ht="22.5" x14ac:dyDescent="0.25">
      <c r="B263" s="5" t="s">
        <v>430</v>
      </c>
      <c r="C263" s="5" t="s">
        <v>431</v>
      </c>
      <c r="D263" s="6">
        <v>0</v>
      </c>
      <c r="E263" s="6">
        <v>0</v>
      </c>
      <c r="F263" s="6">
        <v>0</v>
      </c>
    </row>
    <row r="264" spans="2:6" x14ac:dyDescent="0.25">
      <c r="B264" s="5" t="s">
        <v>432</v>
      </c>
      <c r="C264" s="5" t="s">
        <v>433</v>
      </c>
      <c r="D264" s="6">
        <v>10387765</v>
      </c>
      <c r="E264" s="6">
        <v>6885557</v>
      </c>
      <c r="F264" s="6">
        <v>1963445</v>
      </c>
    </row>
    <row r="265" spans="2:6" ht="22.5" x14ac:dyDescent="0.25">
      <c r="B265" s="5" t="s">
        <v>176</v>
      </c>
      <c r="C265" s="5" t="s">
        <v>177</v>
      </c>
      <c r="D265" s="6">
        <v>0</v>
      </c>
      <c r="E265" s="6">
        <v>0</v>
      </c>
      <c r="F265" s="6">
        <v>0</v>
      </c>
    </row>
    <row r="266" spans="2:6" x14ac:dyDescent="0.25">
      <c r="B266" s="5" t="s">
        <v>421</v>
      </c>
      <c r="C266" s="5" t="s">
        <v>124</v>
      </c>
      <c r="D266" s="6">
        <v>0</v>
      </c>
      <c r="E266" s="6">
        <v>0</v>
      </c>
      <c r="F266" s="6">
        <v>0</v>
      </c>
    </row>
    <row r="267" spans="2:6" ht="22.5" x14ac:dyDescent="0.25">
      <c r="B267" s="5" t="s">
        <v>422</v>
      </c>
      <c r="C267" s="5" t="s">
        <v>423</v>
      </c>
      <c r="D267" s="6">
        <v>0</v>
      </c>
      <c r="E267" s="6">
        <v>0</v>
      </c>
      <c r="F267" s="6">
        <v>0</v>
      </c>
    </row>
    <row r="268" spans="2:6" x14ac:dyDescent="0.25">
      <c r="B268" s="5" t="s">
        <v>424</v>
      </c>
      <c r="C268" s="5" t="s">
        <v>425</v>
      </c>
      <c r="D268" s="6">
        <v>0</v>
      </c>
      <c r="E268" s="6">
        <v>0</v>
      </c>
      <c r="F268" s="6">
        <v>0</v>
      </c>
    </row>
    <row r="269" spans="2:6" x14ac:dyDescent="0.25">
      <c r="B269" s="5" t="s">
        <v>426</v>
      </c>
      <c r="C269" s="5" t="s">
        <v>427</v>
      </c>
      <c r="D269" s="6">
        <v>0</v>
      </c>
      <c r="E269" s="6">
        <v>0</v>
      </c>
      <c r="F269" s="6">
        <v>0</v>
      </c>
    </row>
    <row r="270" spans="2:6" ht="22.5" x14ac:dyDescent="0.25">
      <c r="B270" s="5" t="s">
        <v>188</v>
      </c>
      <c r="C270" s="5" t="s">
        <v>189</v>
      </c>
      <c r="D270" s="6">
        <v>5459540</v>
      </c>
      <c r="E270" s="6">
        <v>3299540</v>
      </c>
      <c r="F270" s="6">
        <v>1971988</v>
      </c>
    </row>
    <row r="271" spans="2:6" ht="22.5" x14ac:dyDescent="0.25">
      <c r="B271" s="5" t="s">
        <v>191</v>
      </c>
      <c r="C271" s="5" t="s">
        <v>192</v>
      </c>
      <c r="D271" s="6">
        <v>0</v>
      </c>
      <c r="E271" s="6">
        <v>0</v>
      </c>
      <c r="F271" s="6">
        <v>0</v>
      </c>
    </row>
    <row r="272" spans="2:6" x14ac:dyDescent="0.25">
      <c r="B272" s="5" t="s">
        <v>421</v>
      </c>
      <c r="C272" s="5" t="s">
        <v>124</v>
      </c>
      <c r="D272" s="6">
        <v>0</v>
      </c>
      <c r="E272" s="6">
        <v>0</v>
      </c>
      <c r="F272" s="6">
        <v>0</v>
      </c>
    </row>
    <row r="273" spans="2:6" ht="22.5" x14ac:dyDescent="0.25">
      <c r="B273" s="5" t="s">
        <v>422</v>
      </c>
      <c r="C273" s="5" t="s">
        <v>423</v>
      </c>
      <c r="D273" s="6">
        <v>0</v>
      </c>
      <c r="E273" s="6">
        <v>0</v>
      </c>
      <c r="F273" s="6">
        <v>0</v>
      </c>
    </row>
    <row r="274" spans="2:6" x14ac:dyDescent="0.25">
      <c r="B274" s="5" t="s">
        <v>424</v>
      </c>
      <c r="C274" s="5" t="s">
        <v>425</v>
      </c>
      <c r="D274" s="6">
        <v>0</v>
      </c>
      <c r="E274" s="6">
        <v>0</v>
      </c>
      <c r="F274" s="6">
        <v>0</v>
      </c>
    </row>
    <row r="275" spans="2:6" x14ac:dyDescent="0.25">
      <c r="B275" s="5" t="s">
        <v>428</v>
      </c>
      <c r="C275" s="5" t="s">
        <v>429</v>
      </c>
      <c r="D275" s="6">
        <v>0</v>
      </c>
      <c r="E275" s="6">
        <v>0</v>
      </c>
      <c r="F275" s="6">
        <v>0</v>
      </c>
    </row>
    <row r="276" spans="2:6" ht="22.5" x14ac:dyDescent="0.25">
      <c r="B276" s="5" t="s">
        <v>430</v>
      </c>
      <c r="C276" s="5" t="s">
        <v>431</v>
      </c>
      <c r="D276" s="6">
        <v>0</v>
      </c>
      <c r="E276" s="6">
        <v>0</v>
      </c>
      <c r="F276" s="6">
        <v>0</v>
      </c>
    </row>
    <row r="277" spans="2:6" ht="22.5" x14ac:dyDescent="0.25">
      <c r="B277" s="5" t="s">
        <v>197</v>
      </c>
      <c r="C277" s="5" t="s">
        <v>198</v>
      </c>
      <c r="D277" s="6">
        <v>28584</v>
      </c>
      <c r="E277" s="6">
        <v>28584</v>
      </c>
      <c r="F277" s="6">
        <v>14108</v>
      </c>
    </row>
    <row r="278" spans="2:6" x14ac:dyDescent="0.25">
      <c r="B278" s="5" t="s">
        <v>421</v>
      </c>
      <c r="C278" s="5" t="s">
        <v>124</v>
      </c>
      <c r="D278" s="6">
        <v>28584</v>
      </c>
      <c r="E278" s="6">
        <v>28584</v>
      </c>
      <c r="F278" s="6">
        <v>14108</v>
      </c>
    </row>
    <row r="279" spans="2:6" ht="22.5" x14ac:dyDescent="0.25">
      <c r="B279" s="5" t="s">
        <v>422</v>
      </c>
      <c r="C279" s="5" t="s">
        <v>423</v>
      </c>
      <c r="D279" s="6">
        <v>28584</v>
      </c>
      <c r="E279" s="6">
        <v>28584</v>
      </c>
      <c r="F279" s="6">
        <v>14108</v>
      </c>
    </row>
    <row r="280" spans="2:6" x14ac:dyDescent="0.25">
      <c r="B280" s="5" t="s">
        <v>424</v>
      </c>
      <c r="C280" s="5" t="s">
        <v>425</v>
      </c>
      <c r="D280" s="6">
        <v>28584</v>
      </c>
      <c r="E280" s="6">
        <v>28584</v>
      </c>
      <c r="F280" s="6">
        <v>14108</v>
      </c>
    </row>
    <row r="281" spans="2:6" x14ac:dyDescent="0.25">
      <c r="B281" s="5" t="s">
        <v>426</v>
      </c>
      <c r="C281" s="5" t="s">
        <v>427</v>
      </c>
      <c r="D281" s="6">
        <v>0</v>
      </c>
      <c r="E281" s="6">
        <v>0</v>
      </c>
      <c r="F281" s="6">
        <v>0</v>
      </c>
    </row>
    <row r="282" spans="2:6" x14ac:dyDescent="0.25">
      <c r="B282" s="5" t="s">
        <v>428</v>
      </c>
      <c r="C282" s="5" t="s">
        <v>429</v>
      </c>
      <c r="D282" s="6">
        <v>0</v>
      </c>
      <c r="E282" s="6">
        <v>0</v>
      </c>
      <c r="F282" s="6">
        <v>0</v>
      </c>
    </row>
    <row r="283" spans="2:6" ht="22.5" x14ac:dyDescent="0.25">
      <c r="B283" s="5" t="s">
        <v>430</v>
      </c>
      <c r="C283" s="5" t="s">
        <v>431</v>
      </c>
      <c r="D283" s="6">
        <v>0</v>
      </c>
      <c r="E283" s="6">
        <v>0</v>
      </c>
      <c r="F283" s="6">
        <v>0</v>
      </c>
    </row>
    <row r="284" spans="2:6" x14ac:dyDescent="0.25">
      <c r="B284" s="5" t="s">
        <v>432</v>
      </c>
      <c r="C284" s="5" t="s">
        <v>433</v>
      </c>
      <c r="D284" s="6">
        <v>28584</v>
      </c>
      <c r="E284" s="6">
        <v>28584</v>
      </c>
      <c r="F284" s="6">
        <v>14108</v>
      </c>
    </row>
    <row r="285" spans="2:6" ht="22.5" x14ac:dyDescent="0.25">
      <c r="B285" s="5" t="s">
        <v>206</v>
      </c>
      <c r="C285" s="5" t="s">
        <v>207</v>
      </c>
      <c r="D285" s="6">
        <v>5300956</v>
      </c>
      <c r="E285" s="6">
        <v>3140956</v>
      </c>
      <c r="F285" s="6">
        <v>1853883</v>
      </c>
    </row>
    <row r="286" spans="2:6" x14ac:dyDescent="0.25">
      <c r="B286" s="5" t="s">
        <v>421</v>
      </c>
      <c r="C286" s="5" t="s">
        <v>124</v>
      </c>
      <c r="D286" s="6">
        <v>5300956</v>
      </c>
      <c r="E286" s="6">
        <v>3140956</v>
      </c>
      <c r="F286" s="6">
        <v>1853883</v>
      </c>
    </row>
    <row r="287" spans="2:6" ht="22.5" x14ac:dyDescent="0.25">
      <c r="B287" s="5" t="s">
        <v>422</v>
      </c>
      <c r="C287" s="5" t="s">
        <v>423</v>
      </c>
      <c r="D287" s="6">
        <v>5300956</v>
      </c>
      <c r="E287" s="6">
        <v>3140956</v>
      </c>
      <c r="F287" s="6">
        <v>1853883</v>
      </c>
    </row>
    <row r="288" spans="2:6" x14ac:dyDescent="0.25">
      <c r="B288" s="5" t="s">
        <v>424</v>
      </c>
      <c r="C288" s="5" t="s">
        <v>425</v>
      </c>
      <c r="D288" s="6">
        <v>5300956</v>
      </c>
      <c r="E288" s="6">
        <v>3140956</v>
      </c>
      <c r="F288" s="6">
        <v>1853883</v>
      </c>
    </row>
    <row r="289" spans="2:6" x14ac:dyDescent="0.25">
      <c r="B289" s="5" t="s">
        <v>428</v>
      </c>
      <c r="C289" s="5" t="s">
        <v>429</v>
      </c>
      <c r="D289" s="6">
        <v>0</v>
      </c>
      <c r="E289" s="6">
        <v>0</v>
      </c>
      <c r="F289" s="6">
        <v>0</v>
      </c>
    </row>
    <row r="290" spans="2:6" ht="22.5" x14ac:dyDescent="0.25">
      <c r="B290" s="5" t="s">
        <v>430</v>
      </c>
      <c r="C290" s="5" t="s">
        <v>431</v>
      </c>
      <c r="D290" s="6">
        <v>42956</v>
      </c>
      <c r="E290" s="6">
        <v>42956</v>
      </c>
      <c r="F290" s="6">
        <v>0</v>
      </c>
    </row>
    <row r="291" spans="2:6" x14ac:dyDescent="0.25">
      <c r="B291" s="5" t="s">
        <v>432</v>
      </c>
      <c r="C291" s="5" t="s">
        <v>433</v>
      </c>
      <c r="D291" s="6">
        <v>5258000</v>
      </c>
      <c r="E291" s="6">
        <v>3098000</v>
      </c>
      <c r="F291" s="6">
        <v>1853883</v>
      </c>
    </row>
    <row r="292" spans="2:6" ht="22.5" x14ac:dyDescent="0.25">
      <c r="B292" s="5" t="s">
        <v>221</v>
      </c>
      <c r="C292" s="5" t="s">
        <v>222</v>
      </c>
      <c r="D292" s="6">
        <v>130000</v>
      </c>
      <c r="E292" s="6">
        <v>130000</v>
      </c>
      <c r="F292" s="6">
        <v>103997</v>
      </c>
    </row>
    <row r="293" spans="2:6" x14ac:dyDescent="0.25">
      <c r="B293" s="5" t="s">
        <v>421</v>
      </c>
      <c r="C293" s="5" t="s">
        <v>124</v>
      </c>
      <c r="D293" s="6">
        <v>130000</v>
      </c>
      <c r="E293" s="6">
        <v>130000</v>
      </c>
      <c r="F293" s="6">
        <v>103997</v>
      </c>
    </row>
    <row r="294" spans="2:6" ht="22.5" x14ac:dyDescent="0.25">
      <c r="B294" s="5" t="s">
        <v>422</v>
      </c>
      <c r="C294" s="5" t="s">
        <v>423</v>
      </c>
      <c r="D294" s="6">
        <v>130000</v>
      </c>
      <c r="E294" s="6">
        <v>130000</v>
      </c>
      <c r="F294" s="6">
        <v>103997</v>
      </c>
    </row>
    <row r="295" spans="2:6" x14ac:dyDescent="0.25">
      <c r="B295" s="5" t="s">
        <v>424</v>
      </c>
      <c r="C295" s="5" t="s">
        <v>425</v>
      </c>
      <c r="D295" s="6">
        <v>130000</v>
      </c>
      <c r="E295" s="6">
        <v>130000</v>
      </c>
      <c r="F295" s="6">
        <v>103997</v>
      </c>
    </row>
    <row r="296" spans="2:6" x14ac:dyDescent="0.25">
      <c r="B296" s="5" t="s">
        <v>426</v>
      </c>
      <c r="C296" s="5" t="s">
        <v>427</v>
      </c>
      <c r="D296" s="6">
        <v>0</v>
      </c>
      <c r="E296" s="6">
        <v>0</v>
      </c>
      <c r="F296" s="6">
        <v>0</v>
      </c>
    </row>
    <row r="297" spans="2:6" x14ac:dyDescent="0.25">
      <c r="B297" s="5" t="s">
        <v>428</v>
      </c>
      <c r="C297" s="5" t="s">
        <v>429</v>
      </c>
      <c r="D297" s="6">
        <v>0</v>
      </c>
      <c r="E297" s="6">
        <v>0</v>
      </c>
      <c r="F297" s="6">
        <v>0</v>
      </c>
    </row>
    <row r="298" spans="2:6" ht="22.5" x14ac:dyDescent="0.25">
      <c r="B298" s="5" t="s">
        <v>430</v>
      </c>
      <c r="C298" s="5" t="s">
        <v>431</v>
      </c>
      <c r="D298" s="6">
        <v>0</v>
      </c>
      <c r="E298" s="6">
        <v>0</v>
      </c>
      <c r="F298" s="6">
        <v>0</v>
      </c>
    </row>
    <row r="299" spans="2:6" x14ac:dyDescent="0.25">
      <c r="B299" s="5" t="s">
        <v>432</v>
      </c>
      <c r="C299" s="5" t="s">
        <v>433</v>
      </c>
      <c r="D299" s="6">
        <v>130000</v>
      </c>
      <c r="E299" s="6">
        <v>130000</v>
      </c>
      <c r="F299" s="6">
        <v>103997</v>
      </c>
    </row>
    <row r="301" spans="2:6" x14ac:dyDescent="0.25">
      <c r="B301" t="s">
        <v>435</v>
      </c>
      <c r="D301" t="s">
        <v>244</v>
      </c>
    </row>
    <row r="302" spans="2:6" x14ac:dyDescent="0.25">
      <c r="B302" t="s">
        <v>436</v>
      </c>
      <c r="D302" t="s">
        <v>245</v>
      </c>
    </row>
    <row r="306" spans="2:4" x14ac:dyDescent="0.25">
      <c r="C306" t="s">
        <v>437</v>
      </c>
    </row>
    <row r="309" spans="2:4" x14ac:dyDescent="0.25">
      <c r="B309" t="s">
        <v>438</v>
      </c>
      <c r="D309" t="s">
        <v>439</v>
      </c>
    </row>
    <row r="310" spans="2:4" x14ac:dyDescent="0.25">
      <c r="D310" t="s">
        <v>440</v>
      </c>
    </row>
  </sheetData>
  <mergeCells count="16">
    <mergeCell ref="B179:F179"/>
    <mergeCell ref="A12:B12"/>
    <mergeCell ref="C7:C11"/>
    <mergeCell ref="A7:B11"/>
    <mergeCell ref="A92:C92"/>
    <mergeCell ref="D92:E92"/>
    <mergeCell ref="A93:F93"/>
    <mergeCell ref="F7:F11"/>
    <mergeCell ref="A1:F1"/>
    <mergeCell ref="A2:F2"/>
    <mergeCell ref="A3:F3"/>
    <mergeCell ref="A4:F4"/>
    <mergeCell ref="A5:F5"/>
    <mergeCell ref="D7:E7"/>
    <mergeCell ref="D8:D11"/>
    <mergeCell ref="E8:E11"/>
  </mergeCell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2020-08-12T15:24:40Z</cp:lastPrinted>
  <dcterms:created xsi:type="dcterms:W3CDTF">2020-08-10T05:01:57Z</dcterms:created>
  <dcterms:modified xsi:type="dcterms:W3CDTF">2020-08-12T15:24:45Z</dcterms:modified>
</cp:coreProperties>
</file>