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AUGUST\ORDINARA\PROIECTE\08_pr_cont executie\"/>
    </mc:Choice>
  </mc:AlternateContent>
  <xr:revisionPtr revIDLastSave="0" documentId="13_ncr:1_{EB76AEC5-7FCE-47A2-A41E-8644C249D1E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 l="1"/>
  <c r="I107" i="1"/>
  <c r="I105" i="1" s="1"/>
  <c r="I104" i="1" s="1"/>
  <c r="I103" i="1" s="1"/>
  <c r="H107" i="1"/>
  <c r="G107" i="1"/>
  <c r="F107" i="1" s="1"/>
  <c r="E107" i="1"/>
  <c r="D107" i="1"/>
  <c r="D105" i="1" s="1"/>
  <c r="D104" i="1" s="1"/>
  <c r="D103" i="1" s="1"/>
  <c r="F106" i="1"/>
  <c r="H105" i="1"/>
  <c r="H104" i="1" s="1"/>
  <c r="H103" i="1" s="1"/>
  <c r="G105" i="1"/>
  <c r="E105" i="1"/>
  <c r="E104" i="1" s="1"/>
  <c r="E103" i="1" s="1"/>
  <c r="G104" i="1"/>
  <c r="F104" i="1" s="1"/>
  <c r="G103" i="1"/>
  <c r="F103" i="1" s="1"/>
  <c r="F102" i="1"/>
  <c r="I101" i="1"/>
  <c r="I100" i="1" s="1"/>
  <c r="I99" i="1" s="1"/>
  <c r="H101" i="1"/>
  <c r="F101" i="1" s="1"/>
  <c r="G101" i="1"/>
  <c r="E101" i="1"/>
  <c r="D101" i="1"/>
  <c r="G100" i="1"/>
  <c r="E100" i="1"/>
  <c r="E99" i="1" s="1"/>
  <c r="D100" i="1"/>
  <c r="D99" i="1" s="1"/>
  <c r="G99" i="1"/>
  <c r="F98" i="1"/>
  <c r="I97" i="1"/>
  <c r="H97" i="1"/>
  <c r="G97" i="1"/>
  <c r="F97" i="1" s="1"/>
  <c r="E97" i="1"/>
  <c r="E96" i="1" s="1"/>
  <c r="E95" i="1" s="1"/>
  <c r="E94" i="1" s="1"/>
  <c r="D97" i="1"/>
  <c r="I96" i="1"/>
  <c r="I95" i="1" s="1"/>
  <c r="I94" i="1" s="1"/>
  <c r="H96" i="1"/>
  <c r="G96" i="1"/>
  <c r="G95" i="1" s="1"/>
  <c r="F96" i="1"/>
  <c r="D96" i="1"/>
  <c r="D95" i="1" s="1"/>
  <c r="D94" i="1" s="1"/>
  <c r="H95" i="1"/>
  <c r="H94" i="1" s="1"/>
  <c r="F87" i="1"/>
  <c r="F86" i="1"/>
  <c r="F85" i="1"/>
  <c r="I84" i="1"/>
  <c r="H84" i="1"/>
  <c r="H83" i="1" s="1"/>
  <c r="H82" i="1" s="1"/>
  <c r="G84" i="1"/>
  <c r="F84" i="1" s="1"/>
  <c r="E84" i="1"/>
  <c r="D84" i="1"/>
  <c r="D83" i="1" s="1"/>
  <c r="D82" i="1" s="1"/>
  <c r="I83" i="1"/>
  <c r="G83" i="1"/>
  <c r="G82" i="1" s="1"/>
  <c r="E83" i="1"/>
  <c r="E82" i="1" s="1"/>
  <c r="I82" i="1"/>
  <c r="F81" i="1"/>
  <c r="I80" i="1"/>
  <c r="H80" i="1"/>
  <c r="G80" i="1"/>
  <c r="F80" i="1" s="1"/>
  <c r="E80" i="1"/>
  <c r="D80" i="1"/>
  <c r="I79" i="1"/>
  <c r="I78" i="1" s="1"/>
  <c r="H79" i="1"/>
  <c r="E79" i="1"/>
  <c r="D79" i="1"/>
  <c r="D78" i="1" s="1"/>
  <c r="H78" i="1"/>
  <c r="E78" i="1"/>
  <c r="F77" i="1"/>
  <c r="F76" i="1"/>
  <c r="I75" i="1"/>
  <c r="H75" i="1"/>
  <c r="G75" i="1"/>
  <c r="F75" i="1" s="1"/>
  <c r="E75" i="1"/>
  <c r="D75" i="1"/>
  <c r="F74" i="1"/>
  <c r="I73" i="1"/>
  <c r="H73" i="1"/>
  <c r="G73" i="1"/>
  <c r="F73" i="1" s="1"/>
  <c r="E73" i="1"/>
  <c r="D73" i="1"/>
  <c r="F72" i="1"/>
  <c r="F71" i="1"/>
  <c r="F70" i="1"/>
  <c r="F69" i="1"/>
  <c r="F68" i="1"/>
  <c r="F67" i="1"/>
  <c r="F66" i="1"/>
  <c r="F65" i="1"/>
  <c r="I64" i="1"/>
  <c r="H64" i="1"/>
  <c r="G64" i="1"/>
  <c r="F64" i="1" s="1"/>
  <c r="E64" i="1"/>
  <c r="E63" i="1" s="1"/>
  <c r="E57" i="1" s="1"/>
  <c r="E56" i="1" s="1"/>
  <c r="E55" i="1" s="1"/>
  <c r="D64" i="1"/>
  <c r="F62" i="1"/>
  <c r="F61" i="1"/>
  <c r="I60" i="1"/>
  <c r="I59" i="1" s="1"/>
  <c r="I58" i="1" s="1"/>
  <c r="H60" i="1"/>
  <c r="F60" i="1" s="1"/>
  <c r="G60" i="1"/>
  <c r="E60" i="1"/>
  <c r="E59" i="1" s="1"/>
  <c r="E58" i="1" s="1"/>
  <c r="D60" i="1"/>
  <c r="G59" i="1"/>
  <c r="D59" i="1"/>
  <c r="D58" i="1" s="1"/>
  <c r="G58" i="1"/>
  <c r="G15" i="3"/>
  <c r="G14" i="3" s="1"/>
  <c r="D16" i="3"/>
  <c r="D15" i="3" s="1"/>
  <c r="D14" i="3" s="1"/>
  <c r="D13" i="3" s="1"/>
  <c r="E16" i="3"/>
  <c r="E15" i="3" s="1"/>
  <c r="E14" i="3" s="1"/>
  <c r="E13" i="3" s="1"/>
  <c r="G16" i="3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D19" i="3"/>
  <c r="D18" i="3" s="1"/>
  <c r="J19" i="3"/>
  <c r="J18" i="3" s="1"/>
  <c r="D20" i="3"/>
  <c r="E20" i="3"/>
  <c r="E19" i="3" s="1"/>
  <c r="E18" i="3" s="1"/>
  <c r="G20" i="3"/>
  <c r="G19" i="3" s="1"/>
  <c r="H20" i="3"/>
  <c r="H19" i="3" s="1"/>
  <c r="H18" i="3" s="1"/>
  <c r="I20" i="3"/>
  <c r="I19" i="3" s="1"/>
  <c r="I18" i="3" s="1"/>
  <c r="J20" i="3"/>
  <c r="F21" i="3"/>
  <c r="K21" i="3" s="1"/>
  <c r="D24" i="3"/>
  <c r="D23" i="3" s="1"/>
  <c r="D22" i="3" s="1"/>
  <c r="E24" i="3"/>
  <c r="E23" i="3" s="1"/>
  <c r="E22" i="3" s="1"/>
  <c r="J24" i="3"/>
  <c r="J23" i="3" s="1"/>
  <c r="J22" i="3" s="1"/>
  <c r="F25" i="3"/>
  <c r="K25" i="3" s="1"/>
  <c r="D26" i="3"/>
  <c r="E26" i="3"/>
  <c r="G26" i="3"/>
  <c r="F26" i="3" s="1"/>
  <c r="H26" i="3"/>
  <c r="H24" i="3" s="1"/>
  <c r="H23" i="3" s="1"/>
  <c r="H22" i="3" s="1"/>
  <c r="I26" i="3"/>
  <c r="I24" i="3" s="1"/>
  <c r="I23" i="3" s="1"/>
  <c r="I22" i="3" s="1"/>
  <c r="J26" i="3"/>
  <c r="F27" i="3"/>
  <c r="K27" i="3"/>
  <c r="G16" i="2"/>
  <c r="G15" i="2" s="1"/>
  <c r="I16" i="2"/>
  <c r="I15" i="2" s="1"/>
  <c r="D17" i="2"/>
  <c r="D16" i="2" s="1"/>
  <c r="D15" i="2" s="1"/>
  <c r="E17" i="2"/>
  <c r="E16" i="2" s="1"/>
  <c r="E15" i="2" s="1"/>
  <c r="G17" i="2"/>
  <c r="H17" i="2"/>
  <c r="H16" i="2" s="1"/>
  <c r="H15" i="2" s="1"/>
  <c r="I17" i="2"/>
  <c r="J17" i="2"/>
  <c r="J16" i="2" s="1"/>
  <c r="J15" i="2" s="1"/>
  <c r="F18" i="2"/>
  <c r="K18" i="2"/>
  <c r="F19" i="2"/>
  <c r="K19" i="2" s="1"/>
  <c r="D21" i="2"/>
  <c r="E21" i="2"/>
  <c r="G21" i="2"/>
  <c r="F21" i="2" s="1"/>
  <c r="H21" i="2"/>
  <c r="I21" i="2"/>
  <c r="J21" i="2"/>
  <c r="F22" i="2"/>
  <c r="K22" i="2"/>
  <c r="F23" i="2"/>
  <c r="K23" i="2"/>
  <c r="F24" i="2"/>
  <c r="K24" i="2" s="1"/>
  <c r="F25" i="2"/>
  <c r="K25" i="2"/>
  <c r="F26" i="2"/>
  <c r="K26" i="2" s="1"/>
  <c r="F27" i="2"/>
  <c r="K27" i="2"/>
  <c r="F28" i="2"/>
  <c r="K28" i="2"/>
  <c r="F29" i="2"/>
  <c r="K29" i="2"/>
  <c r="D30" i="2"/>
  <c r="E30" i="2"/>
  <c r="G30" i="2"/>
  <c r="G20" i="2" s="1"/>
  <c r="H30" i="2"/>
  <c r="I30" i="2"/>
  <c r="J30" i="2"/>
  <c r="F31" i="2"/>
  <c r="K31" i="2"/>
  <c r="D32" i="2"/>
  <c r="E32" i="2"/>
  <c r="G32" i="2"/>
  <c r="H32" i="2"/>
  <c r="I32" i="2"/>
  <c r="J32" i="2"/>
  <c r="F33" i="2"/>
  <c r="K33" i="2"/>
  <c r="F34" i="2"/>
  <c r="K34" i="2" s="1"/>
  <c r="I36" i="2"/>
  <c r="I35" i="2" s="1"/>
  <c r="D37" i="2"/>
  <c r="D36" i="2" s="1"/>
  <c r="D35" i="2" s="1"/>
  <c r="E37" i="2"/>
  <c r="E36" i="2" s="1"/>
  <c r="E35" i="2" s="1"/>
  <c r="G37" i="2"/>
  <c r="G36" i="2" s="1"/>
  <c r="H37" i="2"/>
  <c r="H36" i="2" s="1"/>
  <c r="H35" i="2" s="1"/>
  <c r="I37" i="2"/>
  <c r="J37" i="2"/>
  <c r="J36" i="2" s="1"/>
  <c r="J35" i="2" s="1"/>
  <c r="F38" i="2"/>
  <c r="K38" i="2" s="1"/>
  <c r="D41" i="2"/>
  <c r="D40" i="2" s="1"/>
  <c r="D39" i="2" s="1"/>
  <c r="E41" i="2"/>
  <c r="E40" i="2" s="1"/>
  <c r="E39" i="2" s="1"/>
  <c r="G41" i="2"/>
  <c r="H41" i="2"/>
  <c r="H40" i="2" s="1"/>
  <c r="H39" i="2" s="1"/>
  <c r="I41" i="2"/>
  <c r="I40" i="2" s="1"/>
  <c r="I39" i="2" s="1"/>
  <c r="J41" i="2"/>
  <c r="J40" i="2" s="1"/>
  <c r="J39" i="2" s="1"/>
  <c r="F42" i="2"/>
  <c r="K42" i="2" s="1"/>
  <c r="F43" i="2"/>
  <c r="K43" i="2" s="1"/>
  <c r="F44" i="2"/>
  <c r="K44" i="2" s="1"/>
  <c r="D17" i="1"/>
  <c r="D16" i="1" s="1"/>
  <c r="D15" i="1" s="1"/>
  <c r="E17" i="1"/>
  <c r="E16" i="1" s="1"/>
  <c r="E15" i="1" s="1"/>
  <c r="G17" i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F19" i="1"/>
  <c r="K19" i="1" s="1"/>
  <c r="D21" i="1"/>
  <c r="E21" i="1"/>
  <c r="G21" i="1"/>
  <c r="H21" i="1"/>
  <c r="I21" i="1"/>
  <c r="J21" i="1"/>
  <c r="F22" i="1"/>
  <c r="K22" i="1" s="1"/>
  <c r="F23" i="1"/>
  <c r="K23" i="1" s="1"/>
  <c r="F24" i="1"/>
  <c r="K24" i="1"/>
  <c r="F25" i="1"/>
  <c r="K25" i="1" s="1"/>
  <c r="F26" i="1"/>
  <c r="K26" i="1" s="1"/>
  <c r="F27" i="1"/>
  <c r="K27" i="1"/>
  <c r="F28" i="1"/>
  <c r="K28" i="1" s="1"/>
  <c r="F29" i="1"/>
  <c r="K29" i="1"/>
  <c r="D30" i="1"/>
  <c r="E30" i="1"/>
  <c r="G30" i="1"/>
  <c r="H30" i="1"/>
  <c r="I30" i="1"/>
  <c r="J30" i="1"/>
  <c r="F31" i="1"/>
  <c r="K31" i="1"/>
  <c r="D32" i="1"/>
  <c r="E32" i="1"/>
  <c r="G32" i="1"/>
  <c r="H32" i="1"/>
  <c r="H20" i="1" s="1"/>
  <c r="I32" i="1"/>
  <c r="J32" i="1"/>
  <c r="F33" i="1"/>
  <c r="K33" i="1" s="1"/>
  <c r="F34" i="1"/>
  <c r="K34" i="1" s="1"/>
  <c r="F35" i="1"/>
  <c r="K35" i="1" s="1"/>
  <c r="D38" i="1"/>
  <c r="D37" i="1" s="1"/>
  <c r="D36" i="1" s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 s="1"/>
  <c r="F40" i="1"/>
  <c r="K40" i="1" s="1"/>
  <c r="F44" i="1"/>
  <c r="K44" i="1" s="1"/>
  <c r="F45" i="1"/>
  <c r="K45" i="1" s="1"/>
  <c r="F46" i="1"/>
  <c r="K46" i="1" s="1"/>
  <c r="D47" i="1"/>
  <c r="D43" i="1" s="1"/>
  <c r="D42" i="1" s="1"/>
  <c r="D41" i="1" s="1"/>
  <c r="E47" i="1"/>
  <c r="E43" i="1" s="1"/>
  <c r="E42" i="1" s="1"/>
  <c r="E41" i="1" s="1"/>
  <c r="G47" i="1"/>
  <c r="F47" i="1" s="1"/>
  <c r="H47" i="1"/>
  <c r="H43" i="1" s="1"/>
  <c r="H42" i="1" s="1"/>
  <c r="H41" i="1" s="1"/>
  <c r="I47" i="1"/>
  <c r="I43" i="1" s="1"/>
  <c r="I42" i="1" s="1"/>
  <c r="I41" i="1" s="1"/>
  <c r="J47" i="1"/>
  <c r="J43" i="1" s="1"/>
  <c r="J42" i="1" s="1"/>
  <c r="J41" i="1" s="1"/>
  <c r="F48" i="1"/>
  <c r="K48" i="1"/>
  <c r="F49" i="1"/>
  <c r="K49" i="1" s="1"/>
  <c r="D93" i="1" l="1"/>
  <c r="G94" i="1"/>
  <c r="F95" i="1"/>
  <c r="F41" i="2"/>
  <c r="K41" i="2" s="1"/>
  <c r="I57" i="1"/>
  <c r="I56" i="1" s="1"/>
  <c r="I55" i="1" s="1"/>
  <c r="F105" i="1"/>
  <c r="F32" i="2"/>
  <c r="K32" i="2" s="1"/>
  <c r="F83" i="1"/>
  <c r="F82" i="1"/>
  <c r="I93" i="1"/>
  <c r="E93" i="1"/>
  <c r="D20" i="2"/>
  <c r="F30" i="1"/>
  <c r="K30" i="1" s="1"/>
  <c r="I20" i="2"/>
  <c r="I14" i="2" s="1"/>
  <c r="I13" i="2" s="1"/>
  <c r="I12" i="2" s="1"/>
  <c r="F17" i="2"/>
  <c r="K17" i="2" s="1"/>
  <c r="F16" i="3"/>
  <c r="K16" i="3" s="1"/>
  <c r="H100" i="1"/>
  <c r="H99" i="1" s="1"/>
  <c r="F99" i="1" s="1"/>
  <c r="E20" i="2"/>
  <c r="E14" i="2" s="1"/>
  <c r="E13" i="2" s="1"/>
  <c r="E12" i="2" s="1"/>
  <c r="H20" i="2"/>
  <c r="H14" i="2" s="1"/>
  <c r="H13" i="2" s="1"/>
  <c r="H12" i="2" s="1"/>
  <c r="H59" i="1"/>
  <c r="G40" i="2"/>
  <c r="G39" i="2" s="1"/>
  <c r="F39" i="2" s="1"/>
  <c r="K26" i="3"/>
  <c r="D63" i="1"/>
  <c r="D57" i="1" s="1"/>
  <c r="D56" i="1" s="1"/>
  <c r="K47" i="1"/>
  <c r="K21" i="2"/>
  <c r="D14" i="2"/>
  <c r="D13" i="2" s="1"/>
  <c r="D12" i="2" s="1"/>
  <c r="G63" i="1"/>
  <c r="F63" i="1" s="1"/>
  <c r="H93" i="1"/>
  <c r="H63" i="1"/>
  <c r="J20" i="2"/>
  <c r="J14" i="2" s="1"/>
  <c r="J13" i="2" s="1"/>
  <c r="J12" i="2" s="1"/>
  <c r="G24" i="3"/>
  <c r="G23" i="3" s="1"/>
  <c r="G22" i="3" s="1"/>
  <c r="F22" i="3" s="1"/>
  <c r="K22" i="3" s="1"/>
  <c r="I63" i="1"/>
  <c r="G93" i="1"/>
  <c r="F94" i="1"/>
  <c r="D55" i="1"/>
  <c r="G79" i="1"/>
  <c r="D20" i="1"/>
  <c r="D14" i="1" s="1"/>
  <c r="D13" i="1" s="1"/>
  <c r="D12" i="1" s="1"/>
  <c r="J20" i="1"/>
  <c r="J14" i="1" s="1"/>
  <c r="J13" i="1" s="1"/>
  <c r="J12" i="1" s="1"/>
  <c r="H14" i="1"/>
  <c r="H13" i="1" s="1"/>
  <c r="H12" i="1" s="1"/>
  <c r="I20" i="1"/>
  <c r="I14" i="1" s="1"/>
  <c r="I13" i="1" s="1"/>
  <c r="I12" i="1" s="1"/>
  <c r="F17" i="1"/>
  <c r="K17" i="1" s="1"/>
  <c r="F38" i="1"/>
  <c r="K38" i="1" s="1"/>
  <c r="F32" i="1"/>
  <c r="K32" i="1" s="1"/>
  <c r="F21" i="1"/>
  <c r="K21" i="1" s="1"/>
  <c r="E20" i="1"/>
  <c r="I12" i="3"/>
  <c r="H12" i="3"/>
  <c r="F19" i="3"/>
  <c r="K19" i="3" s="1"/>
  <c r="G18" i="3"/>
  <c r="F18" i="3" s="1"/>
  <c r="K18" i="3" s="1"/>
  <c r="E12" i="3"/>
  <c r="D12" i="3"/>
  <c r="J12" i="3"/>
  <c r="G13" i="3"/>
  <c r="F14" i="3"/>
  <c r="K14" i="3" s="1"/>
  <c r="F15" i="3"/>
  <c r="K15" i="3" s="1"/>
  <c r="F20" i="3"/>
  <c r="K20" i="3" s="1"/>
  <c r="G14" i="2"/>
  <c r="F15" i="2"/>
  <c r="K15" i="2" s="1"/>
  <c r="K39" i="2"/>
  <c r="G35" i="2"/>
  <c r="F35" i="2" s="1"/>
  <c r="K35" i="2" s="1"/>
  <c r="F36" i="2"/>
  <c r="K36" i="2" s="1"/>
  <c r="F40" i="2"/>
  <c r="K40" i="2" s="1"/>
  <c r="F37" i="2"/>
  <c r="K37" i="2" s="1"/>
  <c r="F16" i="2"/>
  <c r="K16" i="2" s="1"/>
  <c r="F30" i="2"/>
  <c r="K30" i="2" s="1"/>
  <c r="E14" i="1"/>
  <c r="E13" i="1" s="1"/>
  <c r="E12" i="1" s="1"/>
  <c r="G20" i="1"/>
  <c r="F20" i="1" s="1"/>
  <c r="G43" i="1"/>
  <c r="G37" i="1"/>
  <c r="G16" i="1"/>
  <c r="F20" i="2" l="1"/>
  <c r="K20" i="2" s="1"/>
  <c r="G57" i="1"/>
  <c r="F59" i="1"/>
  <c r="H58" i="1"/>
  <c r="F58" i="1" s="1"/>
  <c r="F23" i="3"/>
  <c r="K23" i="3" s="1"/>
  <c r="F24" i="3"/>
  <c r="K24" i="3" s="1"/>
  <c r="F100" i="1"/>
  <c r="F93" i="1"/>
  <c r="F79" i="1"/>
  <c r="G78" i="1"/>
  <c r="F78" i="1" s="1"/>
  <c r="G56" i="1"/>
  <c r="K20" i="1"/>
  <c r="F13" i="3"/>
  <c r="K13" i="3" s="1"/>
  <c r="G12" i="3"/>
  <c r="F12" i="3" s="1"/>
  <c r="K12" i="3" s="1"/>
  <c r="F14" i="2"/>
  <c r="K14" i="2" s="1"/>
  <c r="G13" i="2"/>
  <c r="F16" i="1"/>
  <c r="K16" i="1" s="1"/>
  <c r="G15" i="1"/>
  <c r="G42" i="1"/>
  <c r="F43" i="1"/>
  <c r="K43" i="1" s="1"/>
  <c r="F37" i="1"/>
  <c r="K37" i="1" s="1"/>
  <c r="G36" i="1"/>
  <c r="F36" i="1" s="1"/>
  <c r="K36" i="1" s="1"/>
  <c r="H57" i="1" l="1"/>
  <c r="H56" i="1" s="1"/>
  <c r="H55" i="1" s="1"/>
  <c r="G55" i="1"/>
  <c r="F55" i="1" s="1"/>
  <c r="F56" i="1"/>
  <c r="G12" i="2"/>
  <c r="F12" i="2" s="1"/>
  <c r="K12" i="2" s="1"/>
  <c r="F13" i="2"/>
  <c r="K13" i="2" s="1"/>
  <c r="F42" i="1"/>
  <c r="K42" i="1" s="1"/>
  <c r="G41" i="1"/>
  <c r="F41" i="1" s="1"/>
  <c r="K41" i="1" s="1"/>
  <c r="F15" i="1"/>
  <c r="K15" i="1" s="1"/>
  <c r="G14" i="1"/>
  <c r="F57" i="1" l="1"/>
  <c r="F14" i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<sst xmlns="http://schemas.openxmlformats.org/spreadsheetml/2006/main" count="438" uniqueCount="174">
  <si>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</si>
  <si>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</si>
  <si>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</si>
  <si>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</si>
  <si>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2,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</si>
  <si>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</si>
  <si>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</si>
  <si>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</si>
  <si>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</si>
  <si>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</si>
  <si>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</si>
  <si>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</si>
  <si>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</si>
  <si>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</si>
  <si>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</si>
  <si>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</si>
  <si>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</si>
  <si>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</si>
  <si>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</si>
  <si>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</si>
  <si>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</si>
  <si>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</si>
  <si>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</si>
  <si>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</si>
  <si>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</si>
  <si>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</si>
  <si>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</si>
  <si>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</si>
  <si>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</si>
  <si>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</si>
  <si>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</si>
  <si>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</si>
  <si>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</si>
  <si>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</si>
  <si>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</si>
  <si>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</si>
  <si>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</si>
  <si>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</si>
  <si>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</si>
  <si>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</si>
  <si>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</si>
  <si>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</si>
  <si>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</si>
  <si>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</si>
  <si>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</si>
  <si>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</si>
  <si>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</si>
  <si>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</si>
  <si>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</si>
  <si>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</si>
  <si>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</si>
  <si>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</si>
  <si>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</si>
  <si>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</si>
  <si>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</si>
  <si>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</si>
  <si>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</si>
  <si>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</si>
  <si>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</si>
  <si>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</si>
  <si>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</si>
  <si>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</si>
  <si>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</si>
  <si>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</si>
  <si>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</si>
  <si>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</si>
  <si>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</si>
  <si>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</si>
  <si>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</si>
  <si>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</si>
  <si>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</si>
  <si>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</si>
  <si>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</si>
  <si>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</si>
  <si>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</si>
  <si>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</si>
  <si>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</si>
  <si>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</si>
  <si>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</si>
  <si>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</si>
  <si>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</si>
  <si>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</si>
  <si>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</si>
  <si>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</si>
  <si>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</si>
  <si>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</si>
  <si>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</si>
  <si>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</si>
  <si>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</si>
  <si>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</si>
  <si>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</si>
  <si>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</si>
  <si>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</si>
  <si>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</si>
  <si>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</si>
  <si>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</si>
  <si>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</si>
  <si>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</si>
  <si>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</si>
  <si>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</si>
  <si>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</si>
  <si>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</si>
  <si>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</si>
  <si>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</si>
  <si>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</si>
  <si>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</si>
  <si>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</si>
  <si>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</si>
  <si>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</si>
  <si>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</si>
  <si>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</si>
  <si>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</si>
  <si>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</si>
  <si>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</si>
  <si>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</si>
  <si>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</si>
  <si>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</si>
  <si>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</si>
  <si>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</si>
  <si>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</si>
  <si>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</si>
  <si>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</si>
  <si>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</si>
  <si>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</si>
  <si>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</si>
  <si>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</si>
  <si>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</si>
  <si>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</si>
  <si>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</si>
  <si>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</si>
  <si>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</si>
  <si>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128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</si>
  <si>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</si>
  <si>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</si>
  <si>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</si>
  <si>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</si>
  <si>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</si>
  <si>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</si>
  <si>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</si>
  <si>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</si>
  <si>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</si>
  <si>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</si>
  <si>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58</t>
  </si>
  <si>
    <t>59</t>
  </si>
  <si>
    <t>60</t>
  </si>
  <si>
    <t>74</t>
  </si>
  <si>
    <t>75</t>
  </si>
  <si>
    <t>76</t>
  </si>
  <si>
    <t>79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</si>
  <si>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</si>
  <si>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</si>
  <si>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</si>
  <si>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</si>
  <si>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</si>
  <si>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</si>
  <si>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14</t>
  </si>
  <si>
    <t>17</t>
  </si>
  <si>
    <t>22</t>
  </si>
  <si>
    <t>23</t>
  </si>
  <si>
    <t>47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</si>
  <si>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</si>
  <si>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</si>
  <si>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</si>
  <si>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</si>
  <si>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</si>
  <si>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</si>
  <si>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</si>
  <si>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</si>
  <si>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</si>
  <si>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</si>
  <si>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</si>
  <si>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</si>
  <si>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</si>
  <si>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ANEXA NR. 3 LA HCL NR. 83/2022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</si>
</sst>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2.42578125" customWidth="1"/>
    <col min="5" max="5" width="12.7109375" customWidth="1"/>
    <col min="6" max="8" width="14.42578125" hidden="1" customWidth="1"/>
    <col min="9" max="9" width="13.5703125" customWidth="1"/>
    <col min="10" max="11" width="14.42578125" hidden="1" customWidth="1"/>
  </cols>
  <sheetData>
    <row r="1" spans="1:11" x14ac:dyDescent="0.25">
      <c r="A1" s="15" t="s">
        <v>173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162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70.150000000000006" customHeight="1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28.5" customHeight="1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21</v>
      </c>
      <c r="C12" s="5" t="s">
        <v>22</v>
      </c>
      <c r="D12" s="6">
        <f>D13+D36+D41</f>
        <v>47685710</v>
      </c>
      <c r="E12" s="6">
        <f>E13+E36+E41</f>
        <v>25324060</v>
      </c>
      <c r="F12" s="6">
        <f t="shared" ref="F12:F49" si="0">G12+H12</f>
        <v>24743876</v>
      </c>
      <c r="G12" s="6">
        <f>G13+G36+G41</f>
        <v>186588</v>
      </c>
      <c r="H12" s="6">
        <f>H13+H36+H41</f>
        <v>24557288</v>
      </c>
      <c r="I12" s="6">
        <f>I13+I36+I41</f>
        <v>24607923</v>
      </c>
      <c r="J12" s="6">
        <f>J13+J36+J41</f>
        <v>43873</v>
      </c>
      <c r="K12" s="6">
        <f t="shared" ref="K12:K49" si="1">F12-I12-J12</f>
        <v>92080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18970760</v>
      </c>
      <c r="E13" s="6">
        <f>+E14</f>
        <v>9609010</v>
      </c>
      <c r="F13" s="6">
        <f t="shared" si="0"/>
        <v>9692732</v>
      </c>
      <c r="G13" s="6">
        <f>+G14</f>
        <v>186588</v>
      </c>
      <c r="H13" s="6">
        <f>+H14</f>
        <v>9506144</v>
      </c>
      <c r="I13" s="6">
        <f>+I14</f>
        <v>9556779</v>
      </c>
      <c r="J13" s="6">
        <f>+J14</f>
        <v>43873</v>
      </c>
      <c r="K13" s="6">
        <f t="shared" si="1"/>
        <v>92080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D15+D20</f>
        <v>18970760</v>
      </c>
      <c r="E14" s="6">
        <f>E15+E20</f>
        <v>9609010</v>
      </c>
      <c r="F14" s="6">
        <f t="shared" si="0"/>
        <v>9692732</v>
      </c>
      <c r="G14" s="6">
        <f>G15+G20</f>
        <v>186588</v>
      </c>
      <c r="H14" s="6">
        <f>H15+H20</f>
        <v>9506144</v>
      </c>
      <c r="I14" s="6">
        <f>I15+I20</f>
        <v>9556779</v>
      </c>
      <c r="J14" s="6">
        <f>J15+J20</f>
        <v>43873</v>
      </c>
      <c r="K14" s="6">
        <f t="shared" si="1"/>
        <v>92080</v>
      </c>
    </row>
    <row r="15" spans="1:11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110300</v>
      </c>
      <c r="E15" s="6">
        <f>E16</f>
        <v>55100</v>
      </c>
      <c r="F15" s="6">
        <f t="shared" si="0"/>
        <v>55845</v>
      </c>
      <c r="G15" s="6">
        <f>G16</f>
        <v>0</v>
      </c>
      <c r="H15" s="6">
        <f>H16</f>
        <v>55845</v>
      </c>
      <c r="I15" s="6">
        <f>I16</f>
        <v>54017</v>
      </c>
      <c r="J15" s="6">
        <f>J16</f>
        <v>0</v>
      </c>
      <c r="K15" s="6">
        <f t="shared" si="1"/>
        <v>1828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110300</v>
      </c>
      <c r="E16" s="6">
        <f>+E17+E19</f>
        <v>55100</v>
      </c>
      <c r="F16" s="6">
        <f t="shared" si="0"/>
        <v>55845</v>
      </c>
      <c r="G16" s="6">
        <f>+G17+G19</f>
        <v>0</v>
      </c>
      <c r="H16" s="6">
        <f>+H17+H19</f>
        <v>55845</v>
      </c>
      <c r="I16" s="6">
        <f>+I17+I19</f>
        <v>54017</v>
      </c>
      <c r="J16" s="6">
        <f>+J17+J19</f>
        <v>0</v>
      </c>
      <c r="K16" s="6">
        <f t="shared" si="1"/>
        <v>1828</v>
      </c>
    </row>
    <row r="17" spans="1:11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34800</v>
      </c>
      <c r="E17" s="6">
        <f>E18</f>
        <v>16600</v>
      </c>
      <c r="F17" s="6">
        <f t="shared" si="0"/>
        <v>55845</v>
      </c>
      <c r="G17" s="6">
        <f>G18</f>
        <v>0</v>
      </c>
      <c r="H17" s="6">
        <f>H18</f>
        <v>55845</v>
      </c>
      <c r="I17" s="6">
        <f>I18</f>
        <v>54017</v>
      </c>
      <c r="J17" s="6">
        <f>J18</f>
        <v>0</v>
      </c>
      <c r="K17" s="6">
        <f t="shared" si="1"/>
        <v>1828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34800</v>
      </c>
      <c r="E18" s="6">
        <v>16600</v>
      </c>
      <c r="F18" s="6">
        <f t="shared" si="0"/>
        <v>55845</v>
      </c>
      <c r="G18" s="6">
        <v>0</v>
      </c>
      <c r="H18" s="6">
        <v>55845</v>
      </c>
      <c r="I18" s="6">
        <v>54017</v>
      </c>
      <c r="J18" s="6">
        <v>0</v>
      </c>
      <c r="K18" s="6">
        <f t="shared" si="1"/>
        <v>1828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v>75500</v>
      </c>
      <c r="E19" s="6">
        <v>38500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18860460</v>
      </c>
      <c r="E20" s="6">
        <f>E21+E30+E32</f>
        <v>9553910</v>
      </c>
      <c r="F20" s="6">
        <f t="shared" si="0"/>
        <v>9636887</v>
      </c>
      <c r="G20" s="6">
        <f>G21+G30+G32</f>
        <v>186588</v>
      </c>
      <c r="H20" s="6">
        <f>H21+H30+H32</f>
        <v>9450299</v>
      </c>
      <c r="I20" s="6">
        <f>I21+I30+I32</f>
        <v>9502762</v>
      </c>
      <c r="J20" s="6">
        <f>J21+J30+J32</f>
        <v>43873</v>
      </c>
      <c r="K20" s="6">
        <f t="shared" si="1"/>
        <v>90252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18835460</v>
      </c>
      <c r="E21" s="6">
        <f>+E22+E23+E24+E25+E26+E27+E28+E29</f>
        <v>9528910</v>
      </c>
      <c r="F21" s="6">
        <f t="shared" si="0"/>
        <v>9567321</v>
      </c>
      <c r="G21" s="6">
        <f>+G22+G23+G24+G25+G26+G27+G28+G29</f>
        <v>144022</v>
      </c>
      <c r="H21" s="6">
        <f>+H22+H23+H24+H25+H26+H27+H28+H29</f>
        <v>9423299</v>
      </c>
      <c r="I21" s="6">
        <f>+I22+I23+I24+I25+I26+I27+I28+I29</f>
        <v>9475762</v>
      </c>
      <c r="J21" s="6">
        <f>+J22+J23+J24+J25+J26+J27+J28+J29</f>
        <v>1307</v>
      </c>
      <c r="K21" s="6">
        <f t="shared" si="1"/>
        <v>90252</v>
      </c>
    </row>
    <row r="22" spans="1:11" s="1" customFormat="1" x14ac:dyDescent="0.25">
      <c r="A22" s="5" t="s">
        <v>50</v>
      </c>
      <c r="B22" s="5" t="s">
        <v>51</v>
      </c>
      <c r="C22" s="5" t="s">
        <v>52</v>
      </c>
      <c r="D22" s="6">
        <v>15300</v>
      </c>
      <c r="E22" s="6">
        <v>0</v>
      </c>
      <c r="F22" s="6">
        <f t="shared" si="0"/>
        <v>14483</v>
      </c>
      <c r="G22" s="6">
        <v>0</v>
      </c>
      <c r="H22" s="6">
        <v>14483</v>
      </c>
      <c r="I22" s="6">
        <v>14483</v>
      </c>
      <c r="J22" s="6">
        <v>0</v>
      </c>
      <c r="K22" s="6">
        <f t="shared" si="1"/>
        <v>0</v>
      </c>
    </row>
    <row r="23" spans="1:11" s="1" customFormat="1" x14ac:dyDescent="0.25">
      <c r="A23" s="5" t="s">
        <v>53</v>
      </c>
      <c r="B23" s="5" t="s">
        <v>54</v>
      </c>
      <c r="C23" s="5" t="s">
        <v>55</v>
      </c>
      <c r="D23" s="6">
        <v>265000</v>
      </c>
      <c r="E23" s="6">
        <v>133000</v>
      </c>
      <c r="F23" s="6">
        <f t="shared" si="0"/>
        <v>110930</v>
      </c>
      <c r="G23" s="6">
        <v>1581</v>
      </c>
      <c r="H23" s="6">
        <v>109349</v>
      </c>
      <c r="I23" s="6">
        <v>96637</v>
      </c>
      <c r="J23" s="6">
        <v>0</v>
      </c>
      <c r="K23" s="6">
        <f t="shared" si="1"/>
        <v>14293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560160</v>
      </c>
      <c r="E24" s="6">
        <v>362410</v>
      </c>
      <c r="F24" s="6">
        <f t="shared" si="0"/>
        <v>296016</v>
      </c>
      <c r="G24" s="6">
        <v>214</v>
      </c>
      <c r="H24" s="6">
        <v>295802</v>
      </c>
      <c r="I24" s="6">
        <v>294709</v>
      </c>
      <c r="J24" s="6">
        <v>1307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7000</v>
      </c>
      <c r="F25" s="6">
        <f t="shared" si="0"/>
        <v>9373</v>
      </c>
      <c r="G25" s="6">
        <v>0</v>
      </c>
      <c r="H25" s="6">
        <v>9373</v>
      </c>
      <c r="I25" s="6">
        <v>9373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10000</v>
      </c>
      <c r="E26" s="6">
        <v>5000</v>
      </c>
      <c r="F26" s="6">
        <f t="shared" si="0"/>
        <v>1720</v>
      </c>
      <c r="G26" s="6">
        <v>0</v>
      </c>
      <c r="H26" s="6">
        <v>1720</v>
      </c>
      <c r="I26" s="6">
        <v>1720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16300000</v>
      </c>
      <c r="E27" s="6">
        <v>8200000</v>
      </c>
      <c r="F27" s="6">
        <f t="shared" si="0"/>
        <v>8326920</v>
      </c>
      <c r="G27" s="6">
        <v>41929</v>
      </c>
      <c r="H27" s="6">
        <v>8284991</v>
      </c>
      <c r="I27" s="6">
        <v>8326407</v>
      </c>
      <c r="J27" s="6">
        <v>0</v>
      </c>
      <c r="K27" s="6">
        <f t="shared" si="1"/>
        <v>513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1620000</v>
      </c>
      <c r="E28" s="6">
        <v>810000</v>
      </c>
      <c r="F28" s="6">
        <f t="shared" si="0"/>
        <v>796494</v>
      </c>
      <c r="G28" s="6">
        <v>100298</v>
      </c>
      <c r="H28" s="6">
        <v>696196</v>
      </c>
      <c r="I28" s="6">
        <v>721048</v>
      </c>
      <c r="J28" s="6">
        <v>0</v>
      </c>
      <c r="K28" s="6">
        <f t="shared" si="1"/>
        <v>75446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50000</v>
      </c>
      <c r="E29" s="6">
        <v>11500</v>
      </c>
      <c r="F29" s="6">
        <f t="shared" si="0"/>
        <v>11385</v>
      </c>
      <c r="G29" s="6">
        <v>0</v>
      </c>
      <c r="H29" s="6">
        <v>11385</v>
      </c>
      <c r="I29" s="6">
        <v>11385</v>
      </c>
      <c r="J29" s="6">
        <v>0</v>
      </c>
      <c r="K29" s="6">
        <f t="shared" si="1"/>
        <v>0</v>
      </c>
    </row>
    <row r="30" spans="1:11" s="1" customFormat="1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42566</v>
      </c>
      <c r="H30" s="6">
        <f>+H31</f>
        <v>0</v>
      </c>
      <c r="I30" s="6">
        <f>+I31</f>
        <v>0</v>
      </c>
      <c r="J30" s="6">
        <f>+J31</f>
        <v>42566</v>
      </c>
      <c r="K30" s="6">
        <f t="shared" si="1"/>
        <v>0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42566</v>
      </c>
      <c r="H31" s="6">
        <v>0</v>
      </c>
      <c r="I31" s="6">
        <v>0</v>
      </c>
      <c r="J31" s="6">
        <v>42566</v>
      </c>
      <c r="K31" s="6">
        <f t="shared" si="1"/>
        <v>0</v>
      </c>
    </row>
    <row r="32" spans="1:11" s="1" customFormat="1" ht="22.5" x14ac:dyDescent="0.25">
      <c r="A32" s="5" t="s">
        <v>80</v>
      </c>
      <c r="B32" s="5" t="s">
        <v>81</v>
      </c>
      <c r="C32" s="5" t="s">
        <v>82</v>
      </c>
      <c r="D32" s="6">
        <f>D33+D34+D35</f>
        <v>25000</v>
      </c>
      <c r="E32" s="6">
        <f>E33+E34+E35</f>
        <v>25000</v>
      </c>
      <c r="F32" s="6">
        <f t="shared" si="0"/>
        <v>27000</v>
      </c>
      <c r="G32" s="6">
        <f>G33+G34+G35</f>
        <v>0</v>
      </c>
      <c r="H32" s="6">
        <f>H33+H34+H35</f>
        <v>27000</v>
      </c>
      <c r="I32" s="6">
        <f>I33+I34+I35</f>
        <v>27000</v>
      </c>
      <c r="J32" s="6">
        <f>J33+J34+J35</f>
        <v>0</v>
      </c>
      <c r="K32" s="6">
        <f t="shared" si="1"/>
        <v>0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25000</v>
      </c>
      <c r="E33" s="6">
        <v>25000</v>
      </c>
      <c r="F33" s="6">
        <f t="shared" si="0"/>
        <v>27000</v>
      </c>
      <c r="G33" s="6">
        <v>0</v>
      </c>
      <c r="H33" s="6">
        <v>27000</v>
      </c>
      <c r="I33" s="6">
        <v>27000</v>
      </c>
      <c r="J33" s="6">
        <v>0</v>
      </c>
      <c r="K33" s="6">
        <f t="shared" si="1"/>
        <v>0</v>
      </c>
    </row>
    <row r="34" spans="1:11" s="1" customFormat="1" ht="33" x14ac:dyDescent="0.25">
      <c r="A34" s="5" t="s">
        <v>86</v>
      </c>
      <c r="B34" s="5" t="s">
        <v>87</v>
      </c>
      <c r="C34" s="5" t="s">
        <v>88</v>
      </c>
      <c r="D34" s="6">
        <v>-401980</v>
      </c>
      <c r="E34" s="6">
        <v>-302880</v>
      </c>
      <c r="F34" s="6">
        <f t="shared" si="0"/>
        <v>-210016</v>
      </c>
      <c r="G34" s="6">
        <v>0</v>
      </c>
      <c r="H34" s="6">
        <v>-210016</v>
      </c>
      <c r="I34" s="6">
        <v>-210016</v>
      </c>
      <c r="J34" s="6">
        <v>0</v>
      </c>
      <c r="K34" s="6">
        <f t="shared" si="1"/>
        <v>0</v>
      </c>
    </row>
    <row r="35" spans="1:11" s="1" customFormat="1" x14ac:dyDescent="0.25">
      <c r="A35" s="5" t="s">
        <v>89</v>
      </c>
      <c r="B35" s="5" t="s">
        <v>90</v>
      </c>
      <c r="C35" s="5" t="s">
        <v>91</v>
      </c>
      <c r="D35" s="6">
        <v>401980</v>
      </c>
      <c r="E35" s="6">
        <v>302880</v>
      </c>
      <c r="F35" s="6">
        <f t="shared" si="0"/>
        <v>210016</v>
      </c>
      <c r="G35" s="6">
        <v>0</v>
      </c>
      <c r="H35" s="6">
        <v>210016</v>
      </c>
      <c r="I35" s="6">
        <v>210016</v>
      </c>
      <c r="J35" s="6">
        <v>0</v>
      </c>
      <c r="K35" s="6">
        <f t="shared" si="1"/>
        <v>0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1089249</v>
      </c>
      <c r="G36" s="6">
        <f t="shared" ref="G36:J37" si="2">G37</f>
        <v>0</v>
      </c>
      <c r="H36" s="6">
        <f t="shared" si="2"/>
        <v>1089249</v>
      </c>
      <c r="I36" s="6">
        <f t="shared" si="2"/>
        <v>1089249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1089249</v>
      </c>
      <c r="G37" s="6">
        <f t="shared" si="2"/>
        <v>0</v>
      </c>
      <c r="H37" s="6">
        <f t="shared" si="2"/>
        <v>1089249</v>
      </c>
      <c r="I37" s="6">
        <f t="shared" si="2"/>
        <v>1089249</v>
      </c>
      <c r="J37" s="6">
        <f t="shared" si="2"/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1089249</v>
      </c>
      <c r="G38" s="6">
        <f>G39+G40</f>
        <v>0</v>
      </c>
      <c r="H38" s="6">
        <f>H39+H40</f>
        <v>1089249</v>
      </c>
      <c r="I38" s="6">
        <f>I39+I40</f>
        <v>1089249</v>
      </c>
      <c r="J38" s="6">
        <f>J39+J40</f>
        <v>0</v>
      </c>
      <c r="K38" s="6">
        <f t="shared" si="1"/>
        <v>0</v>
      </c>
    </row>
    <row r="39" spans="1:11" s="1" customFormat="1" ht="33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828833</v>
      </c>
      <c r="G39" s="6">
        <v>0</v>
      </c>
      <c r="H39" s="6">
        <v>828833</v>
      </c>
      <c r="I39" s="6">
        <v>828833</v>
      </c>
      <c r="J39" s="6">
        <v>0</v>
      </c>
      <c r="K39" s="6">
        <f t="shared" si="1"/>
        <v>0</v>
      </c>
    </row>
    <row r="40" spans="1:11" s="1" customFormat="1" ht="33" x14ac:dyDescent="0.25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260416</v>
      </c>
      <c r="G40" s="6">
        <v>0</v>
      </c>
      <c r="H40" s="6">
        <v>260416</v>
      </c>
      <c r="I40" s="6">
        <v>260416</v>
      </c>
      <c r="J40" s="6">
        <v>0</v>
      </c>
      <c r="K40" s="6">
        <f t="shared" si="1"/>
        <v>0</v>
      </c>
    </row>
    <row r="41" spans="1:11" s="1" customFormat="1" x14ac:dyDescent="0.25">
      <c r="A41" s="5" t="s">
        <v>107</v>
      </c>
      <c r="B41" s="5" t="s">
        <v>108</v>
      </c>
      <c r="C41" s="5" t="s">
        <v>109</v>
      </c>
      <c r="D41" s="6">
        <f>D42</f>
        <v>28714950</v>
      </c>
      <c r="E41" s="6">
        <f>E42</f>
        <v>15715050</v>
      </c>
      <c r="F41" s="6">
        <f t="shared" si="0"/>
        <v>13961895</v>
      </c>
      <c r="G41" s="6">
        <f>G42</f>
        <v>0</v>
      </c>
      <c r="H41" s="6">
        <f>H42</f>
        <v>13961895</v>
      </c>
      <c r="I41" s="6">
        <f>I42</f>
        <v>13961895</v>
      </c>
      <c r="J41" s="6">
        <f>J42</f>
        <v>0</v>
      </c>
      <c r="K41" s="6">
        <f t="shared" si="1"/>
        <v>0</v>
      </c>
    </row>
    <row r="42" spans="1:11" s="1" customFormat="1" ht="22.5" x14ac:dyDescent="0.25">
      <c r="A42" s="5" t="s">
        <v>110</v>
      </c>
      <c r="B42" s="5" t="s">
        <v>111</v>
      </c>
      <c r="C42" s="5" t="s">
        <v>112</v>
      </c>
      <c r="D42" s="6">
        <f>+D43</f>
        <v>28714950</v>
      </c>
      <c r="E42" s="6">
        <f>+E43</f>
        <v>15715050</v>
      </c>
      <c r="F42" s="6">
        <f t="shared" si="0"/>
        <v>13961895</v>
      </c>
      <c r="G42" s="6">
        <f>+G43</f>
        <v>0</v>
      </c>
      <c r="H42" s="6">
        <f>+H43</f>
        <v>13961895</v>
      </c>
      <c r="I42" s="6">
        <f>+I43</f>
        <v>13961895</v>
      </c>
      <c r="J42" s="6">
        <f>+J43</f>
        <v>0</v>
      </c>
      <c r="K42" s="6">
        <f t="shared" si="1"/>
        <v>0</v>
      </c>
    </row>
    <row r="43" spans="1:11" s="1" customFormat="1" ht="64.5" x14ac:dyDescent="0.25">
      <c r="A43" s="5" t="s">
        <v>113</v>
      </c>
      <c r="B43" s="5" t="s">
        <v>114</v>
      </c>
      <c r="C43" s="5" t="s">
        <v>115</v>
      </c>
      <c r="D43" s="6">
        <f>D44+D45+D46+D47+D49</f>
        <v>28714950</v>
      </c>
      <c r="E43" s="6">
        <f>E44+E45+E46+E47+E49</f>
        <v>15715050</v>
      </c>
      <c r="F43" s="6">
        <f t="shared" si="0"/>
        <v>13961895</v>
      </c>
      <c r="G43" s="6">
        <f>G44+G45+G46+G47+G49</f>
        <v>0</v>
      </c>
      <c r="H43" s="6">
        <f>H44+H45+H46+H47+H49</f>
        <v>13961895</v>
      </c>
      <c r="I43" s="6">
        <f>I44+I45+I46+I47+I49</f>
        <v>13961895</v>
      </c>
      <c r="J43" s="6">
        <f>J44+J45+J46+J47+J49</f>
        <v>0</v>
      </c>
      <c r="K43" s="6">
        <f t="shared" si="1"/>
        <v>0</v>
      </c>
    </row>
    <row r="44" spans="1:11" s="1" customFormat="1" ht="22.5" x14ac:dyDescent="0.25">
      <c r="A44" s="5" t="s">
        <v>116</v>
      </c>
      <c r="B44" s="5" t="s">
        <v>117</v>
      </c>
      <c r="C44" s="5" t="s">
        <v>118</v>
      </c>
      <c r="D44" s="6">
        <v>2000000</v>
      </c>
      <c r="E44" s="6">
        <v>1259600</v>
      </c>
      <c r="F44" s="6">
        <f t="shared" si="0"/>
        <v>1109000</v>
      </c>
      <c r="G44" s="6">
        <v>0</v>
      </c>
      <c r="H44" s="6">
        <v>1109000</v>
      </c>
      <c r="I44" s="6">
        <v>1109000</v>
      </c>
      <c r="J44" s="6">
        <v>0</v>
      </c>
      <c r="K44" s="6">
        <f t="shared" si="1"/>
        <v>0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v>445000</v>
      </c>
      <c r="E45" s="6">
        <v>350000</v>
      </c>
      <c r="F45" s="6">
        <f t="shared" si="0"/>
        <v>300000</v>
      </c>
      <c r="G45" s="6">
        <v>0</v>
      </c>
      <c r="H45" s="6">
        <v>300000</v>
      </c>
      <c r="I45" s="6">
        <v>300000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122</v>
      </c>
      <c r="B46" s="5" t="s">
        <v>123</v>
      </c>
      <c r="C46" s="5" t="s">
        <v>124</v>
      </c>
      <c r="D46" s="6">
        <v>18450</v>
      </c>
      <c r="E46" s="6">
        <v>18450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1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167000</v>
      </c>
      <c r="E47" s="6">
        <f>E48</f>
        <v>167000</v>
      </c>
      <c r="F47" s="6">
        <f t="shared" si="0"/>
        <v>0</v>
      </c>
      <c r="G47" s="6">
        <f>G48</f>
        <v>0</v>
      </c>
      <c r="H47" s="6">
        <f>H48</f>
        <v>0</v>
      </c>
      <c r="I47" s="6">
        <f>I48</f>
        <v>0</v>
      </c>
      <c r="J47" s="6">
        <f>J48</f>
        <v>0</v>
      </c>
      <c r="K47" s="6">
        <f t="shared" si="1"/>
        <v>0</v>
      </c>
    </row>
    <row r="48" spans="1:11" s="1" customFormat="1" ht="43.5" x14ac:dyDescent="0.25">
      <c r="A48" s="5" t="s">
        <v>128</v>
      </c>
      <c r="B48" s="5" t="s">
        <v>129</v>
      </c>
      <c r="C48" s="5" t="s">
        <v>130</v>
      </c>
      <c r="D48" s="6">
        <v>167000</v>
      </c>
      <c r="E48" s="6">
        <v>167000</v>
      </c>
      <c r="F48" s="6">
        <f t="shared" si="0"/>
        <v>0</v>
      </c>
      <c r="G48" s="6">
        <v>0</v>
      </c>
      <c r="H48" s="6">
        <v>0</v>
      </c>
      <c r="I48" s="6">
        <v>0</v>
      </c>
      <c r="J48" s="6">
        <v>0</v>
      </c>
      <c r="K48" s="6">
        <f t="shared" si="1"/>
        <v>0</v>
      </c>
    </row>
    <row r="49" spans="1:11" s="1" customFormat="1" ht="33" x14ac:dyDescent="0.25">
      <c r="A49" s="5" t="s">
        <v>131</v>
      </c>
      <c r="B49" s="5" t="s">
        <v>132</v>
      </c>
      <c r="C49" s="5" t="s">
        <v>133</v>
      </c>
      <c r="D49" s="6">
        <v>26084500</v>
      </c>
      <c r="E49" s="6">
        <v>13920000</v>
      </c>
      <c r="F49" s="6">
        <f t="shared" si="0"/>
        <v>12552895</v>
      </c>
      <c r="G49" s="6">
        <v>0</v>
      </c>
      <c r="H49" s="6">
        <v>12552895</v>
      </c>
      <c r="I49" s="6">
        <v>12552895</v>
      </c>
      <c r="J49" s="6">
        <v>0</v>
      </c>
      <c r="K49" s="6">
        <f t="shared" si="1"/>
        <v>0</v>
      </c>
    </row>
    <row r="50" spans="1:11" s="1" customFormat="1" x14ac:dyDescent="0.25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2" spans="1:11" x14ac:dyDescent="0.25">
      <c r="B52" s="19" t="s">
        <v>163</v>
      </c>
      <c r="C52" s="19"/>
      <c r="D52" s="19"/>
      <c r="E52" s="19"/>
      <c r="F52" s="19"/>
      <c r="G52" s="19"/>
      <c r="H52" s="19"/>
      <c r="I52" s="19"/>
      <c r="J52" s="19"/>
    </row>
    <row r="55" spans="1:11" ht="22.5" x14ac:dyDescent="0.25">
      <c r="B55" s="8" t="s">
        <v>140</v>
      </c>
      <c r="C55" s="8" t="s">
        <v>22</v>
      </c>
      <c r="D55" s="9">
        <f>D56+D78+D82</f>
        <v>47098280</v>
      </c>
      <c r="E55" s="9">
        <f>E56+E78+E82</f>
        <v>24835730</v>
      </c>
      <c r="F55" s="9">
        <f t="shared" ref="F55:F87" si="3">G55+H55</f>
        <v>24273444</v>
      </c>
      <c r="G55" s="9">
        <f>G56+G78+G82</f>
        <v>186588</v>
      </c>
      <c r="H55" s="9">
        <f>H56+H78+H82</f>
        <v>24086856</v>
      </c>
      <c r="I55" s="9">
        <f>I56+I78+I82</f>
        <v>24137491</v>
      </c>
    </row>
    <row r="56" spans="1:11" x14ac:dyDescent="0.25">
      <c r="B56" s="8" t="s">
        <v>24</v>
      </c>
      <c r="C56" s="8" t="s">
        <v>25</v>
      </c>
      <c r="D56" s="9">
        <f>+D57</f>
        <v>18568780</v>
      </c>
      <c r="E56" s="9">
        <f>+E57</f>
        <v>9306130</v>
      </c>
      <c r="F56" s="9">
        <f t="shared" si="3"/>
        <v>9482716</v>
      </c>
      <c r="G56" s="9">
        <f>+G57</f>
        <v>186588</v>
      </c>
      <c r="H56" s="9">
        <f>+H57</f>
        <v>9296128</v>
      </c>
      <c r="I56" s="9">
        <f>+I57</f>
        <v>9346763</v>
      </c>
    </row>
    <row r="57" spans="1:11" x14ac:dyDescent="0.25">
      <c r="B57" s="8" t="s">
        <v>27</v>
      </c>
      <c r="C57" s="8" t="s">
        <v>28</v>
      </c>
      <c r="D57" s="9">
        <f>D58+D63</f>
        <v>18568780</v>
      </c>
      <c r="E57" s="9">
        <f>E58+E63</f>
        <v>9306130</v>
      </c>
      <c r="F57" s="9">
        <f t="shared" si="3"/>
        <v>9482716</v>
      </c>
      <c r="G57" s="9">
        <f>G58+G63</f>
        <v>186588</v>
      </c>
      <c r="H57" s="9">
        <f>H58+H63</f>
        <v>9296128</v>
      </c>
      <c r="I57" s="9">
        <f>I58+I63</f>
        <v>9346763</v>
      </c>
    </row>
    <row r="58" spans="1:11" x14ac:dyDescent="0.25">
      <c r="B58" s="8" t="s">
        <v>30</v>
      </c>
      <c r="C58" s="8" t="s">
        <v>31</v>
      </c>
      <c r="D58" s="9">
        <f>D59</f>
        <v>110300</v>
      </c>
      <c r="E58" s="9">
        <f>E59</f>
        <v>55100</v>
      </c>
      <c r="F58" s="9">
        <f t="shared" si="3"/>
        <v>55845</v>
      </c>
      <c r="G58" s="9">
        <f>G59</f>
        <v>0</v>
      </c>
      <c r="H58" s="9">
        <f>H59</f>
        <v>55845</v>
      </c>
      <c r="I58" s="9">
        <f>I59</f>
        <v>54017</v>
      </c>
    </row>
    <row r="59" spans="1:11" ht="22.5" x14ac:dyDescent="0.25">
      <c r="B59" s="8" t="s">
        <v>33</v>
      </c>
      <c r="C59" s="8" t="s">
        <v>34</v>
      </c>
      <c r="D59" s="9">
        <f>+D60+D62</f>
        <v>110300</v>
      </c>
      <c r="E59" s="9">
        <f>+E60+E62</f>
        <v>55100</v>
      </c>
      <c r="F59" s="9">
        <f t="shared" si="3"/>
        <v>55845</v>
      </c>
      <c r="G59" s="9">
        <f>+G60+G62</f>
        <v>0</v>
      </c>
      <c r="H59" s="9">
        <f>+H60+H62</f>
        <v>55845</v>
      </c>
      <c r="I59" s="9">
        <f>+I60+I62</f>
        <v>54017</v>
      </c>
    </row>
    <row r="60" spans="1:11" x14ac:dyDescent="0.25">
      <c r="B60" s="8" t="s">
        <v>36</v>
      </c>
      <c r="C60" s="8" t="s">
        <v>37</v>
      </c>
      <c r="D60" s="9">
        <f>D61</f>
        <v>34800</v>
      </c>
      <c r="E60" s="9">
        <f>E61</f>
        <v>16600</v>
      </c>
      <c r="F60" s="9">
        <f t="shared" si="3"/>
        <v>55845</v>
      </c>
      <c r="G60" s="9">
        <f>G61</f>
        <v>0</v>
      </c>
      <c r="H60" s="9">
        <f>H61</f>
        <v>55845</v>
      </c>
      <c r="I60" s="9">
        <f>I61</f>
        <v>54017</v>
      </c>
    </row>
    <row r="61" spans="1:11" ht="22.5" x14ac:dyDescent="0.25">
      <c r="B61" s="8" t="s">
        <v>39</v>
      </c>
      <c r="C61" s="8" t="s">
        <v>40</v>
      </c>
      <c r="D61" s="9">
        <v>34800</v>
      </c>
      <c r="E61" s="9">
        <v>16600</v>
      </c>
      <c r="F61" s="9">
        <f t="shared" si="3"/>
        <v>55845</v>
      </c>
      <c r="G61" s="9">
        <v>0</v>
      </c>
      <c r="H61" s="9">
        <v>55845</v>
      </c>
      <c r="I61" s="9">
        <v>54017</v>
      </c>
    </row>
    <row r="62" spans="1:11" x14ac:dyDescent="0.25">
      <c r="B62" s="8" t="s">
        <v>42</v>
      </c>
      <c r="C62" s="8" t="s">
        <v>43</v>
      </c>
      <c r="D62" s="9">
        <v>75500</v>
      </c>
      <c r="E62" s="9">
        <v>38500</v>
      </c>
      <c r="F62" s="9">
        <f t="shared" si="3"/>
        <v>0</v>
      </c>
      <c r="G62" s="9">
        <v>0</v>
      </c>
      <c r="H62" s="9">
        <v>0</v>
      </c>
      <c r="I62" s="9">
        <v>0</v>
      </c>
    </row>
    <row r="63" spans="1:11" ht="22.5" x14ac:dyDescent="0.25">
      <c r="B63" s="8" t="s">
        <v>45</v>
      </c>
      <c r="C63" s="8" t="s">
        <v>46</v>
      </c>
      <c r="D63" s="9">
        <f>D64+D73+D75</f>
        <v>18458480</v>
      </c>
      <c r="E63" s="9">
        <f>E64+E73+E75</f>
        <v>9251030</v>
      </c>
      <c r="F63" s="9">
        <f t="shared" si="3"/>
        <v>9426871</v>
      </c>
      <c r="G63" s="9">
        <f>G64+G73+G75</f>
        <v>186588</v>
      </c>
      <c r="H63" s="9">
        <f>H64+H73+H75</f>
        <v>9240283</v>
      </c>
      <c r="I63" s="9">
        <f>I64+I73+I75</f>
        <v>9292746</v>
      </c>
    </row>
    <row r="64" spans="1:11" ht="43.5" x14ac:dyDescent="0.25">
      <c r="B64" s="8" t="s">
        <v>48</v>
      </c>
      <c r="C64" s="8" t="s">
        <v>49</v>
      </c>
      <c r="D64" s="9">
        <f>+D65+D66+D67+D68+D69+D70+D71+D72</f>
        <v>18835460</v>
      </c>
      <c r="E64" s="9">
        <f>+E65+E66+E67+E68+E69+E70+E71+E72</f>
        <v>9528910</v>
      </c>
      <c r="F64" s="9">
        <f t="shared" si="3"/>
        <v>9567321</v>
      </c>
      <c r="G64" s="9">
        <f>+G65+G66+G67+G68+G69+G70+G71+G72</f>
        <v>144022</v>
      </c>
      <c r="H64" s="9">
        <f>+H65+H66+H67+H68+H69+H70+H71+H72</f>
        <v>9423299</v>
      </c>
      <c r="I64" s="9">
        <f>+I65+I66+I67+I68+I69+I70+I71+I72</f>
        <v>9475762</v>
      </c>
    </row>
    <row r="65" spans="2:9" x14ac:dyDescent="0.25">
      <c r="B65" s="8" t="s">
        <v>51</v>
      </c>
      <c r="C65" s="8" t="s">
        <v>52</v>
      </c>
      <c r="D65" s="9">
        <v>15300</v>
      </c>
      <c r="E65" s="9">
        <v>0</v>
      </c>
      <c r="F65" s="9">
        <f t="shared" si="3"/>
        <v>14483</v>
      </c>
      <c r="G65" s="9">
        <v>0</v>
      </c>
      <c r="H65" s="9">
        <v>14483</v>
      </c>
      <c r="I65" s="9">
        <v>14483</v>
      </c>
    </row>
    <row r="66" spans="2:9" x14ac:dyDescent="0.25">
      <c r="B66" s="8" t="s">
        <v>54</v>
      </c>
      <c r="C66" s="8" t="s">
        <v>55</v>
      </c>
      <c r="D66" s="9">
        <v>265000</v>
      </c>
      <c r="E66" s="9">
        <v>133000</v>
      </c>
      <c r="F66" s="9">
        <f t="shared" si="3"/>
        <v>110930</v>
      </c>
      <c r="G66" s="9">
        <v>1581</v>
      </c>
      <c r="H66" s="9">
        <v>109349</v>
      </c>
      <c r="I66" s="9">
        <v>96637</v>
      </c>
    </row>
    <row r="67" spans="2:9" ht="22.5" x14ac:dyDescent="0.25">
      <c r="B67" s="8" t="s">
        <v>57</v>
      </c>
      <c r="C67" s="8" t="s">
        <v>58</v>
      </c>
      <c r="D67" s="9">
        <v>560160</v>
      </c>
      <c r="E67" s="9">
        <v>362410</v>
      </c>
      <c r="F67" s="9">
        <f t="shared" si="3"/>
        <v>296016</v>
      </c>
      <c r="G67" s="9">
        <v>214</v>
      </c>
      <c r="H67" s="9">
        <v>295802</v>
      </c>
      <c r="I67" s="9">
        <v>294709</v>
      </c>
    </row>
    <row r="68" spans="2:9" ht="22.5" x14ac:dyDescent="0.25">
      <c r="B68" s="8" t="s">
        <v>60</v>
      </c>
      <c r="C68" s="8" t="s">
        <v>61</v>
      </c>
      <c r="D68" s="9">
        <v>15000</v>
      </c>
      <c r="E68" s="9">
        <v>7000</v>
      </c>
      <c r="F68" s="9">
        <f t="shared" si="3"/>
        <v>9373</v>
      </c>
      <c r="G68" s="9">
        <v>0</v>
      </c>
      <c r="H68" s="9">
        <v>9373</v>
      </c>
      <c r="I68" s="9">
        <v>9373</v>
      </c>
    </row>
    <row r="69" spans="2:9" ht="22.5" x14ac:dyDescent="0.25">
      <c r="B69" s="8" t="s">
        <v>63</v>
      </c>
      <c r="C69" s="8" t="s">
        <v>64</v>
      </c>
      <c r="D69" s="9">
        <v>10000</v>
      </c>
      <c r="E69" s="9">
        <v>5000</v>
      </c>
      <c r="F69" s="9">
        <f t="shared" si="3"/>
        <v>1720</v>
      </c>
      <c r="G69" s="9">
        <v>0</v>
      </c>
      <c r="H69" s="9">
        <v>1720</v>
      </c>
      <c r="I69" s="9">
        <v>1720</v>
      </c>
    </row>
    <row r="70" spans="2:9" ht="22.5" x14ac:dyDescent="0.25">
      <c r="B70" s="8" t="s">
        <v>66</v>
      </c>
      <c r="C70" s="8" t="s">
        <v>67</v>
      </c>
      <c r="D70" s="9">
        <v>16300000</v>
      </c>
      <c r="E70" s="9">
        <v>8200000</v>
      </c>
      <c r="F70" s="9">
        <f t="shared" si="3"/>
        <v>8326920</v>
      </c>
      <c r="G70" s="9">
        <v>41929</v>
      </c>
      <c r="H70" s="9">
        <v>8284991</v>
      </c>
      <c r="I70" s="9">
        <v>8326407</v>
      </c>
    </row>
    <row r="71" spans="2:9" ht="33" x14ac:dyDescent="0.25">
      <c r="B71" s="8" t="s">
        <v>69</v>
      </c>
      <c r="C71" s="8" t="s">
        <v>70</v>
      </c>
      <c r="D71" s="9">
        <v>1620000</v>
      </c>
      <c r="E71" s="9">
        <v>810000</v>
      </c>
      <c r="F71" s="9">
        <f t="shared" si="3"/>
        <v>796494</v>
      </c>
      <c r="G71" s="9">
        <v>100298</v>
      </c>
      <c r="H71" s="9">
        <v>696196</v>
      </c>
      <c r="I71" s="9">
        <v>721048</v>
      </c>
    </row>
    <row r="72" spans="2:9" ht="22.5" x14ac:dyDescent="0.25">
      <c r="B72" s="8" t="s">
        <v>72</v>
      </c>
      <c r="C72" s="8" t="s">
        <v>73</v>
      </c>
      <c r="D72" s="9">
        <v>50000</v>
      </c>
      <c r="E72" s="9">
        <v>11500</v>
      </c>
      <c r="F72" s="9">
        <f t="shared" si="3"/>
        <v>11385</v>
      </c>
      <c r="G72" s="9">
        <v>0</v>
      </c>
      <c r="H72" s="9">
        <v>11385</v>
      </c>
      <c r="I72" s="9">
        <v>11385</v>
      </c>
    </row>
    <row r="73" spans="2:9" x14ac:dyDescent="0.25">
      <c r="B73" s="8" t="s">
        <v>75</v>
      </c>
      <c r="C73" s="8" t="s">
        <v>76</v>
      </c>
      <c r="D73" s="9">
        <f>+D74</f>
        <v>0</v>
      </c>
      <c r="E73" s="9">
        <f>+E74</f>
        <v>0</v>
      </c>
      <c r="F73" s="9">
        <f t="shared" si="3"/>
        <v>42566</v>
      </c>
      <c r="G73" s="9">
        <f>+G74</f>
        <v>42566</v>
      </c>
      <c r="H73" s="9">
        <f>+H74</f>
        <v>0</v>
      </c>
      <c r="I73" s="9">
        <f>+I74</f>
        <v>0</v>
      </c>
    </row>
    <row r="74" spans="2:9" x14ac:dyDescent="0.25">
      <c r="B74" s="8" t="s">
        <v>78</v>
      </c>
      <c r="C74" s="8" t="s">
        <v>79</v>
      </c>
      <c r="D74" s="9">
        <v>0</v>
      </c>
      <c r="E74" s="9">
        <v>0</v>
      </c>
      <c r="F74" s="9">
        <f t="shared" si="3"/>
        <v>42566</v>
      </c>
      <c r="G74" s="9">
        <v>42566</v>
      </c>
      <c r="H74" s="9">
        <v>0</v>
      </c>
      <c r="I74" s="9">
        <v>0</v>
      </c>
    </row>
    <row r="75" spans="2:9" ht="22.5" x14ac:dyDescent="0.25">
      <c r="B75" s="8" t="s">
        <v>81</v>
      </c>
      <c r="C75" s="8" t="s">
        <v>82</v>
      </c>
      <c r="D75" s="9">
        <f>D76+D77</f>
        <v>-376980</v>
      </c>
      <c r="E75" s="9">
        <f>E76+E77</f>
        <v>-277880</v>
      </c>
      <c r="F75" s="9">
        <f t="shared" si="3"/>
        <v>-183016</v>
      </c>
      <c r="G75" s="9">
        <f>G76+G77</f>
        <v>0</v>
      </c>
      <c r="H75" s="9">
        <f>H76+H77</f>
        <v>-183016</v>
      </c>
      <c r="I75" s="9">
        <f>I76+I77</f>
        <v>-183016</v>
      </c>
    </row>
    <row r="76" spans="2:9" x14ac:dyDescent="0.25">
      <c r="B76" s="8" t="s">
        <v>84</v>
      </c>
      <c r="C76" s="8" t="s">
        <v>85</v>
      </c>
      <c r="D76" s="9">
        <v>25000</v>
      </c>
      <c r="E76" s="9">
        <v>25000</v>
      </c>
      <c r="F76" s="9">
        <f t="shared" si="3"/>
        <v>27000</v>
      </c>
      <c r="G76" s="9">
        <v>0</v>
      </c>
      <c r="H76" s="9">
        <v>27000</v>
      </c>
      <c r="I76" s="9">
        <v>27000</v>
      </c>
    </row>
    <row r="77" spans="2:9" ht="33" x14ac:dyDescent="0.25">
      <c r="B77" s="8" t="s">
        <v>87</v>
      </c>
      <c r="C77" s="8" t="s">
        <v>88</v>
      </c>
      <c r="D77" s="9">
        <v>-401980</v>
      </c>
      <c r="E77" s="9">
        <v>-302880</v>
      </c>
      <c r="F77" s="9">
        <f t="shared" si="3"/>
        <v>-210016</v>
      </c>
      <c r="G77" s="9">
        <v>0</v>
      </c>
      <c r="H77" s="9">
        <v>-210016</v>
      </c>
      <c r="I77" s="9">
        <v>-210016</v>
      </c>
    </row>
    <row r="78" spans="2:9" ht="22.5" x14ac:dyDescent="0.25">
      <c r="B78" s="8" t="s">
        <v>93</v>
      </c>
      <c r="C78" s="8" t="s">
        <v>94</v>
      </c>
      <c r="D78" s="9">
        <f t="shared" ref="D78:E80" si="4">D79</f>
        <v>0</v>
      </c>
      <c r="E78" s="9">
        <f t="shared" si="4"/>
        <v>0</v>
      </c>
      <c r="F78" s="9">
        <f t="shared" si="3"/>
        <v>828833</v>
      </c>
      <c r="G78" s="9">
        <f t="shared" ref="G78:I80" si="5">G79</f>
        <v>0</v>
      </c>
      <c r="H78" s="9">
        <f t="shared" si="5"/>
        <v>828833</v>
      </c>
      <c r="I78" s="9">
        <f t="shared" si="5"/>
        <v>828833</v>
      </c>
    </row>
    <row r="79" spans="2:9" ht="22.5" x14ac:dyDescent="0.25">
      <c r="B79" s="8" t="s">
        <v>96</v>
      </c>
      <c r="C79" s="8" t="s">
        <v>97</v>
      </c>
      <c r="D79" s="9">
        <f t="shared" si="4"/>
        <v>0</v>
      </c>
      <c r="E79" s="9">
        <f t="shared" si="4"/>
        <v>0</v>
      </c>
      <c r="F79" s="9">
        <f t="shared" si="3"/>
        <v>828833</v>
      </c>
      <c r="G79" s="9">
        <f t="shared" si="5"/>
        <v>0</v>
      </c>
      <c r="H79" s="9">
        <f t="shared" si="5"/>
        <v>828833</v>
      </c>
      <c r="I79" s="9">
        <f t="shared" si="5"/>
        <v>828833</v>
      </c>
    </row>
    <row r="80" spans="2:9" ht="22.5" x14ac:dyDescent="0.25">
      <c r="B80" s="8" t="s">
        <v>99</v>
      </c>
      <c r="C80" s="8" t="s">
        <v>100</v>
      </c>
      <c r="D80" s="9">
        <f t="shared" si="4"/>
        <v>0</v>
      </c>
      <c r="E80" s="9">
        <f t="shared" si="4"/>
        <v>0</v>
      </c>
      <c r="F80" s="9">
        <f t="shared" si="3"/>
        <v>828833</v>
      </c>
      <c r="G80" s="9">
        <f t="shared" si="5"/>
        <v>0</v>
      </c>
      <c r="H80" s="9">
        <f t="shared" si="5"/>
        <v>828833</v>
      </c>
      <c r="I80" s="9">
        <f t="shared" si="5"/>
        <v>828833</v>
      </c>
    </row>
    <row r="81" spans="2:9" ht="33" x14ac:dyDescent="0.25">
      <c r="B81" s="8" t="s">
        <v>102</v>
      </c>
      <c r="C81" s="8" t="s">
        <v>103</v>
      </c>
      <c r="D81" s="9">
        <v>0</v>
      </c>
      <c r="E81" s="9">
        <v>0</v>
      </c>
      <c r="F81" s="9">
        <f t="shared" si="3"/>
        <v>828833</v>
      </c>
      <c r="G81" s="9">
        <v>0</v>
      </c>
      <c r="H81" s="9">
        <v>828833</v>
      </c>
      <c r="I81" s="9">
        <v>828833</v>
      </c>
    </row>
    <row r="82" spans="2:9" x14ac:dyDescent="0.25">
      <c r="B82" s="8" t="s">
        <v>108</v>
      </c>
      <c r="C82" s="8" t="s">
        <v>109</v>
      </c>
      <c r="D82" s="9">
        <f>D83</f>
        <v>28529500</v>
      </c>
      <c r="E82" s="9">
        <f>E83</f>
        <v>15529600</v>
      </c>
      <c r="F82" s="9">
        <f t="shared" si="3"/>
        <v>13961895</v>
      </c>
      <c r="G82" s="9">
        <f>G83</f>
        <v>0</v>
      </c>
      <c r="H82" s="9">
        <f>H83</f>
        <v>13961895</v>
      </c>
      <c r="I82" s="9">
        <f>I83</f>
        <v>13961895</v>
      </c>
    </row>
    <row r="83" spans="2:9" ht="22.5" x14ac:dyDescent="0.25">
      <c r="B83" s="8" t="s">
        <v>111</v>
      </c>
      <c r="C83" s="8" t="s">
        <v>112</v>
      </c>
      <c r="D83" s="9">
        <f>+D84</f>
        <v>28529500</v>
      </c>
      <c r="E83" s="9">
        <f>+E84</f>
        <v>15529600</v>
      </c>
      <c r="F83" s="9">
        <f t="shared" si="3"/>
        <v>13961895</v>
      </c>
      <c r="G83" s="9">
        <f>+G84</f>
        <v>0</v>
      </c>
      <c r="H83" s="9">
        <f>+H84</f>
        <v>13961895</v>
      </c>
      <c r="I83" s="9">
        <f>+I84</f>
        <v>13961895</v>
      </c>
    </row>
    <row r="84" spans="2:9" ht="64.5" x14ac:dyDescent="0.25">
      <c r="B84" s="8" t="s">
        <v>114</v>
      </c>
      <c r="C84" s="8" t="s">
        <v>115</v>
      </c>
      <c r="D84" s="9">
        <f>D85+D86+D87</f>
        <v>28529500</v>
      </c>
      <c r="E84" s="9">
        <f>E85+E86+E87</f>
        <v>15529600</v>
      </c>
      <c r="F84" s="9">
        <f t="shared" si="3"/>
        <v>13961895</v>
      </c>
      <c r="G84" s="9">
        <f>G85+G86+G87</f>
        <v>0</v>
      </c>
      <c r="H84" s="9">
        <f>H85+H86+H87</f>
        <v>13961895</v>
      </c>
      <c r="I84" s="9">
        <f>I85+I86+I87</f>
        <v>13961895</v>
      </c>
    </row>
    <row r="85" spans="2:9" x14ac:dyDescent="0.25">
      <c r="B85" s="8" t="s">
        <v>117</v>
      </c>
      <c r="C85" s="8" t="s">
        <v>118</v>
      </c>
      <c r="D85" s="9">
        <v>2000000</v>
      </c>
      <c r="E85" s="9">
        <v>1259600</v>
      </c>
      <c r="F85" s="9">
        <f t="shared" si="3"/>
        <v>1109000</v>
      </c>
      <c r="G85" s="9">
        <v>0</v>
      </c>
      <c r="H85" s="9">
        <v>1109000</v>
      </c>
      <c r="I85" s="9">
        <v>1109000</v>
      </c>
    </row>
    <row r="86" spans="2:9" ht="22.5" x14ac:dyDescent="0.25">
      <c r="B86" s="8" t="s">
        <v>120</v>
      </c>
      <c r="C86" s="8" t="s">
        <v>121</v>
      </c>
      <c r="D86" s="9">
        <v>445000</v>
      </c>
      <c r="E86" s="9">
        <v>350000</v>
      </c>
      <c r="F86" s="9">
        <f t="shared" si="3"/>
        <v>300000</v>
      </c>
      <c r="G86" s="9">
        <v>0</v>
      </c>
      <c r="H86" s="9">
        <v>300000</v>
      </c>
      <c r="I86" s="9">
        <v>300000</v>
      </c>
    </row>
    <row r="87" spans="2:9" ht="33" x14ac:dyDescent="0.25">
      <c r="B87" s="8" t="s">
        <v>132</v>
      </c>
      <c r="C87" s="8" t="s">
        <v>133</v>
      </c>
      <c r="D87" s="9">
        <v>26084500</v>
      </c>
      <c r="E87" s="9">
        <v>13920000</v>
      </c>
      <c r="F87" s="9">
        <f t="shared" si="3"/>
        <v>12552895</v>
      </c>
      <c r="G87" s="9">
        <v>0</v>
      </c>
      <c r="H87" s="9">
        <v>12552895</v>
      </c>
      <c r="I87" s="9">
        <v>12552895</v>
      </c>
    </row>
    <row r="90" spans="2:9" x14ac:dyDescent="0.25">
      <c r="B90" s="20" t="s">
        <v>164</v>
      </c>
      <c r="C90" s="20"/>
      <c r="D90" s="20"/>
      <c r="E90" s="20"/>
      <c r="F90" s="20"/>
      <c r="G90" s="20"/>
      <c r="H90" s="20"/>
      <c r="I90" s="20"/>
    </row>
    <row r="93" spans="2:9" ht="22.5" x14ac:dyDescent="0.25">
      <c r="B93" s="10" t="s">
        <v>150</v>
      </c>
      <c r="C93" s="10" t="s">
        <v>22</v>
      </c>
      <c r="D93" s="11">
        <f>D94+D99+D103</f>
        <v>587430</v>
      </c>
      <c r="E93" s="11">
        <f>E94+E99+E103</f>
        <v>488330</v>
      </c>
      <c r="F93" s="11">
        <f t="shared" ref="F93:F108" si="6">G93+H93</f>
        <v>470432</v>
      </c>
      <c r="G93" s="11">
        <f>G94+G99+G103</f>
        <v>0</v>
      </c>
      <c r="H93" s="11">
        <f>H94+H99+H103</f>
        <v>470432</v>
      </c>
      <c r="I93" s="11">
        <f>I94+I99+I103</f>
        <v>470432</v>
      </c>
    </row>
    <row r="94" spans="2:9" x14ac:dyDescent="0.25">
      <c r="B94" s="10" t="s">
        <v>24</v>
      </c>
      <c r="C94" s="10" t="s">
        <v>25</v>
      </c>
      <c r="D94" s="11">
        <f t="shared" ref="D94:E97" si="7">+D95</f>
        <v>401980</v>
      </c>
      <c r="E94" s="11">
        <f t="shared" si="7"/>
        <v>302880</v>
      </c>
      <c r="F94" s="11">
        <f t="shared" si="6"/>
        <v>210016</v>
      </c>
      <c r="G94" s="11">
        <f t="shared" ref="G94:I97" si="8">+G95</f>
        <v>0</v>
      </c>
      <c r="H94" s="11">
        <f t="shared" si="8"/>
        <v>210016</v>
      </c>
      <c r="I94" s="11">
        <f t="shared" si="8"/>
        <v>210016</v>
      </c>
    </row>
    <row r="95" spans="2:9" x14ac:dyDescent="0.25">
      <c r="B95" s="10" t="s">
        <v>27</v>
      </c>
      <c r="C95" s="10" t="s">
        <v>28</v>
      </c>
      <c r="D95" s="11">
        <f t="shared" si="7"/>
        <v>401980</v>
      </c>
      <c r="E95" s="11">
        <f t="shared" si="7"/>
        <v>302880</v>
      </c>
      <c r="F95" s="11">
        <f t="shared" si="6"/>
        <v>210016</v>
      </c>
      <c r="G95" s="11">
        <f t="shared" si="8"/>
        <v>0</v>
      </c>
      <c r="H95" s="11">
        <f t="shared" si="8"/>
        <v>210016</v>
      </c>
      <c r="I95" s="11">
        <f t="shared" si="8"/>
        <v>210016</v>
      </c>
    </row>
    <row r="96" spans="2:9" ht="22.5" x14ac:dyDescent="0.25">
      <c r="B96" s="10" t="s">
        <v>45</v>
      </c>
      <c r="C96" s="10" t="s">
        <v>46</v>
      </c>
      <c r="D96" s="11">
        <f t="shared" si="7"/>
        <v>401980</v>
      </c>
      <c r="E96" s="11">
        <f t="shared" si="7"/>
        <v>302880</v>
      </c>
      <c r="F96" s="11">
        <f t="shared" si="6"/>
        <v>210016</v>
      </c>
      <c r="G96" s="11">
        <f t="shared" si="8"/>
        <v>0</v>
      </c>
      <c r="H96" s="11">
        <f t="shared" si="8"/>
        <v>210016</v>
      </c>
      <c r="I96" s="11">
        <f t="shared" si="8"/>
        <v>210016</v>
      </c>
    </row>
    <row r="97" spans="1:20" ht="22.5" x14ac:dyDescent="0.25">
      <c r="B97" s="10" t="s">
        <v>81</v>
      </c>
      <c r="C97" s="10" t="s">
        <v>82</v>
      </c>
      <c r="D97" s="11">
        <f t="shared" si="7"/>
        <v>401980</v>
      </c>
      <c r="E97" s="11">
        <f t="shared" si="7"/>
        <v>302880</v>
      </c>
      <c r="F97" s="11">
        <f t="shared" si="6"/>
        <v>210016</v>
      </c>
      <c r="G97" s="11">
        <f t="shared" si="8"/>
        <v>0</v>
      </c>
      <c r="H97" s="11">
        <f t="shared" si="8"/>
        <v>210016</v>
      </c>
      <c r="I97" s="11">
        <f t="shared" si="8"/>
        <v>210016</v>
      </c>
    </row>
    <row r="98" spans="1:20" x14ac:dyDescent="0.25">
      <c r="B98" s="10" t="s">
        <v>90</v>
      </c>
      <c r="C98" s="10" t="s">
        <v>91</v>
      </c>
      <c r="D98" s="11">
        <v>401980</v>
      </c>
      <c r="E98" s="11">
        <v>302880</v>
      </c>
      <c r="F98" s="11">
        <f t="shared" si="6"/>
        <v>210016</v>
      </c>
      <c r="G98" s="11">
        <v>0</v>
      </c>
      <c r="H98" s="11">
        <v>210016</v>
      </c>
      <c r="I98" s="11">
        <v>210016</v>
      </c>
    </row>
    <row r="99" spans="1:20" ht="22.5" x14ac:dyDescent="0.25">
      <c r="A99" s="7"/>
      <c r="B99" s="10" t="s">
        <v>93</v>
      </c>
      <c r="C99" s="10" t="s">
        <v>94</v>
      </c>
      <c r="D99" s="11">
        <f>D100</f>
        <v>0</v>
      </c>
      <c r="E99" s="11">
        <f>E100</f>
        <v>0</v>
      </c>
      <c r="F99" s="11">
        <f t="shared" si="6"/>
        <v>260416</v>
      </c>
      <c r="G99" s="11">
        <f t="shared" ref="G99:I100" si="9">G100</f>
        <v>0</v>
      </c>
      <c r="H99" s="11">
        <f t="shared" si="9"/>
        <v>260416</v>
      </c>
      <c r="I99" s="11">
        <f t="shared" si="9"/>
        <v>260416</v>
      </c>
      <c r="J99" s="7"/>
      <c r="K99" s="7"/>
      <c r="L99" s="7"/>
      <c r="Q99" s="7"/>
      <c r="R99" s="7"/>
      <c r="S99" s="7"/>
      <c r="T99" s="7"/>
    </row>
    <row r="100" spans="1:20" ht="22.5" x14ac:dyDescent="0.25">
      <c r="B100" s="10" t="s">
        <v>96</v>
      </c>
      <c r="C100" s="10" t="s">
        <v>97</v>
      </c>
      <c r="D100" s="11">
        <f>D101</f>
        <v>0</v>
      </c>
      <c r="E100" s="11">
        <f>E101</f>
        <v>0</v>
      </c>
      <c r="F100" s="11">
        <f t="shared" si="6"/>
        <v>260416</v>
      </c>
      <c r="G100" s="11">
        <f t="shared" si="9"/>
        <v>0</v>
      </c>
      <c r="H100" s="11">
        <f t="shared" si="9"/>
        <v>260416</v>
      </c>
      <c r="I100" s="11">
        <f t="shared" si="9"/>
        <v>260416</v>
      </c>
    </row>
    <row r="101" spans="1:20" ht="22.5" x14ac:dyDescent="0.25">
      <c r="B101" s="10" t="s">
        <v>99</v>
      </c>
      <c r="C101" s="10" t="s">
        <v>100</v>
      </c>
      <c r="D101" s="11">
        <f>+D102</f>
        <v>0</v>
      </c>
      <c r="E101" s="11">
        <f>+E102</f>
        <v>0</v>
      </c>
      <c r="F101" s="11">
        <f t="shared" si="6"/>
        <v>260416</v>
      </c>
      <c r="G101" s="11">
        <f>+G102</f>
        <v>0</v>
      </c>
      <c r="H101" s="11">
        <f>+H102</f>
        <v>260416</v>
      </c>
      <c r="I101" s="11">
        <f>+I102</f>
        <v>260416</v>
      </c>
    </row>
    <row r="102" spans="1:20" ht="33" x14ac:dyDescent="0.25">
      <c r="B102" s="10" t="s">
        <v>105</v>
      </c>
      <c r="C102" s="10" t="s">
        <v>106</v>
      </c>
      <c r="D102" s="11">
        <v>0</v>
      </c>
      <c r="E102" s="11">
        <v>0</v>
      </c>
      <c r="F102" s="11">
        <f t="shared" si="6"/>
        <v>260416</v>
      </c>
      <c r="G102" s="11">
        <v>0</v>
      </c>
      <c r="H102" s="11">
        <v>260416</v>
      </c>
      <c r="I102" s="11">
        <v>260416</v>
      </c>
    </row>
    <row r="103" spans="1:20" x14ac:dyDescent="0.25">
      <c r="B103" s="10" t="s">
        <v>108</v>
      </c>
      <c r="C103" s="10" t="s">
        <v>109</v>
      </c>
      <c r="D103" s="11">
        <f>D104</f>
        <v>185450</v>
      </c>
      <c r="E103" s="11">
        <f>E104</f>
        <v>185450</v>
      </c>
      <c r="F103" s="11">
        <f t="shared" si="6"/>
        <v>0</v>
      </c>
      <c r="G103" s="11">
        <f>G104</f>
        <v>0</v>
      </c>
      <c r="H103" s="11">
        <f>H104</f>
        <v>0</v>
      </c>
      <c r="I103" s="11">
        <f>I104</f>
        <v>0</v>
      </c>
    </row>
    <row r="104" spans="1:20" ht="22.5" x14ac:dyDescent="0.25">
      <c r="B104" s="10" t="s">
        <v>111</v>
      </c>
      <c r="C104" s="10" t="s">
        <v>112</v>
      </c>
      <c r="D104" s="11">
        <f>+D105</f>
        <v>185450</v>
      </c>
      <c r="E104" s="11">
        <f>+E105</f>
        <v>185450</v>
      </c>
      <c r="F104" s="11">
        <f t="shared" si="6"/>
        <v>0</v>
      </c>
      <c r="G104" s="11">
        <f>+G105</f>
        <v>0</v>
      </c>
      <c r="H104" s="11">
        <f>+H105</f>
        <v>0</v>
      </c>
      <c r="I104" s="11">
        <f>+I105</f>
        <v>0</v>
      </c>
    </row>
    <row r="105" spans="1:20" ht="64.5" x14ac:dyDescent="0.25">
      <c r="B105" s="10" t="s">
        <v>114</v>
      </c>
      <c r="C105" s="10" t="s">
        <v>115</v>
      </c>
      <c r="D105" s="11">
        <f>+D106+D107</f>
        <v>185450</v>
      </c>
      <c r="E105" s="11">
        <f>+E106+E107</f>
        <v>185450</v>
      </c>
      <c r="F105" s="11">
        <f t="shared" si="6"/>
        <v>0</v>
      </c>
      <c r="G105" s="11">
        <f>+G106+G107</f>
        <v>0</v>
      </c>
      <c r="H105" s="11">
        <f>+H106+H107</f>
        <v>0</v>
      </c>
      <c r="I105" s="11">
        <f>+I106+I107</f>
        <v>0</v>
      </c>
    </row>
    <row r="106" spans="1:20" ht="22.5" x14ac:dyDescent="0.25">
      <c r="B106" s="10" t="s">
        <v>123</v>
      </c>
      <c r="C106" s="10" t="s">
        <v>124</v>
      </c>
      <c r="D106" s="11">
        <v>18450</v>
      </c>
      <c r="E106" s="11">
        <v>18450</v>
      </c>
      <c r="F106" s="11">
        <f t="shared" si="6"/>
        <v>0</v>
      </c>
      <c r="G106" s="11">
        <v>0</v>
      </c>
      <c r="H106" s="11">
        <v>0</v>
      </c>
      <c r="I106" s="11">
        <v>0</v>
      </c>
    </row>
    <row r="107" spans="1:20" ht="22.5" x14ac:dyDescent="0.25">
      <c r="B107" s="10" t="s">
        <v>126</v>
      </c>
      <c r="C107" s="10" t="s">
        <v>127</v>
      </c>
      <c r="D107" s="11">
        <f>D108</f>
        <v>167000</v>
      </c>
      <c r="E107" s="11">
        <f>E108</f>
        <v>167000</v>
      </c>
      <c r="F107" s="11">
        <f t="shared" si="6"/>
        <v>0</v>
      </c>
      <c r="G107" s="11">
        <f>G108</f>
        <v>0</v>
      </c>
      <c r="H107" s="11">
        <f>H108</f>
        <v>0</v>
      </c>
      <c r="I107" s="11">
        <f>I108</f>
        <v>0</v>
      </c>
    </row>
    <row r="108" spans="1:20" ht="43.5" x14ac:dyDescent="0.25">
      <c r="B108" s="10" t="s">
        <v>129</v>
      </c>
      <c r="C108" s="10" t="s">
        <v>130</v>
      </c>
      <c r="D108" s="11">
        <v>167000</v>
      </c>
      <c r="E108" s="11">
        <v>167000</v>
      </c>
      <c r="F108" s="11">
        <f t="shared" si="6"/>
        <v>0</v>
      </c>
      <c r="G108" s="11">
        <v>0</v>
      </c>
      <c r="H108" s="11">
        <v>0</v>
      </c>
      <c r="I108" s="11">
        <v>0</v>
      </c>
    </row>
    <row r="110" spans="1:20" x14ac:dyDescent="0.25">
      <c r="B110" s="12" t="s">
        <v>165</v>
      </c>
      <c r="C110" s="13"/>
      <c r="D110" s="13" t="s">
        <v>166</v>
      </c>
    </row>
    <row r="111" spans="1:20" x14ac:dyDescent="0.25">
      <c r="B111" s="12" t="s">
        <v>167</v>
      </c>
      <c r="C111" s="13"/>
      <c r="D111" s="13" t="s">
        <v>168</v>
      </c>
    </row>
    <row r="112" spans="1:20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 t="s">
        <v>169</v>
      </c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 t="s">
        <v>170</v>
      </c>
      <c r="C118" s="13"/>
      <c r="D118" s="13" t="s">
        <v>171</v>
      </c>
    </row>
    <row r="119" spans="2:4" x14ac:dyDescent="0.25">
      <c r="B119" s="13"/>
      <c r="C119" s="13"/>
      <c r="D119" s="13" t="s">
        <v>172</v>
      </c>
    </row>
  </sheetData>
  <mergeCells count="19">
    <mergeCell ref="B52:J52"/>
    <mergeCell ref="B90:I90"/>
    <mergeCell ref="I7:I10"/>
    <mergeCell ref="J7:J10"/>
    <mergeCell ref="A11:B11"/>
    <mergeCell ref="K7:K10"/>
    <mergeCell ref="A1:K1"/>
    <mergeCell ref="A2:K2"/>
    <mergeCell ref="A3:K3"/>
    <mergeCell ref="A4:K4"/>
    <mergeCell ref="A5:K5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opLeftCell="B28" workbookViewId="0">
      <selection activeCell="B12" sqref="B12:I44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70.150000000000006" customHeight="1" x14ac:dyDescent="0.25">
      <c r="A4" s="17" t="s">
        <v>139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140</v>
      </c>
      <c r="C12" s="5" t="s">
        <v>22</v>
      </c>
      <c r="D12" s="6">
        <f>D13+D35+D39</f>
        <v>47098280</v>
      </c>
      <c r="E12" s="6">
        <f>E13+E35+E39</f>
        <v>24835730</v>
      </c>
      <c r="F12" s="6">
        <f t="shared" ref="F12:F44" si="0">G12+H12</f>
        <v>24273444</v>
      </c>
      <c r="G12" s="6">
        <f>G13+G35+G39</f>
        <v>186588</v>
      </c>
      <c r="H12" s="6">
        <f>H13+H35+H39</f>
        <v>24086856</v>
      </c>
      <c r="I12" s="6">
        <f>I13+I35+I39</f>
        <v>24137491</v>
      </c>
      <c r="J12" s="6">
        <f>J13+J35+J39</f>
        <v>43873</v>
      </c>
      <c r="K12" s="6">
        <f t="shared" ref="K12:K44" si="1">F12-I12-J12</f>
        <v>92080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18568780</v>
      </c>
      <c r="E13" s="6">
        <f>+E14</f>
        <v>9306130</v>
      </c>
      <c r="F13" s="6">
        <f t="shared" si="0"/>
        <v>9482716</v>
      </c>
      <c r="G13" s="6">
        <f>+G14</f>
        <v>186588</v>
      </c>
      <c r="H13" s="6">
        <f>+H14</f>
        <v>9296128</v>
      </c>
      <c r="I13" s="6">
        <f>+I14</f>
        <v>9346763</v>
      </c>
      <c r="J13" s="6">
        <f>+J14</f>
        <v>43873</v>
      </c>
      <c r="K13" s="6">
        <f t="shared" si="1"/>
        <v>92080</v>
      </c>
    </row>
    <row r="14" spans="1:11" s="1" customFormat="1" ht="22.5" x14ac:dyDescent="0.25">
      <c r="A14" s="5" t="s">
        <v>26</v>
      </c>
      <c r="B14" s="5" t="s">
        <v>27</v>
      </c>
      <c r="C14" s="5" t="s">
        <v>28</v>
      </c>
      <c r="D14" s="6">
        <f>D15+D20</f>
        <v>18568780</v>
      </c>
      <c r="E14" s="6">
        <f>E15+E20</f>
        <v>9306130</v>
      </c>
      <c r="F14" s="6">
        <f t="shared" si="0"/>
        <v>9482716</v>
      </c>
      <c r="G14" s="6">
        <f>G15+G20</f>
        <v>186588</v>
      </c>
      <c r="H14" s="6">
        <f>H15+H20</f>
        <v>9296128</v>
      </c>
      <c r="I14" s="6">
        <f>I15+I20</f>
        <v>9346763</v>
      </c>
      <c r="J14" s="6">
        <f>J15+J20</f>
        <v>43873</v>
      </c>
      <c r="K14" s="6">
        <f t="shared" si="1"/>
        <v>92080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110300</v>
      </c>
      <c r="E15" s="6">
        <f>E16</f>
        <v>55100</v>
      </c>
      <c r="F15" s="6">
        <f t="shared" si="0"/>
        <v>55845</v>
      </c>
      <c r="G15" s="6">
        <f>G16</f>
        <v>0</v>
      </c>
      <c r="H15" s="6">
        <f>H16</f>
        <v>55845</v>
      </c>
      <c r="I15" s="6">
        <f>I16</f>
        <v>54017</v>
      </c>
      <c r="J15" s="6">
        <f>J16</f>
        <v>0</v>
      </c>
      <c r="K15" s="6">
        <f t="shared" si="1"/>
        <v>1828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110300</v>
      </c>
      <c r="E16" s="6">
        <f>+E17+E19</f>
        <v>55100</v>
      </c>
      <c r="F16" s="6">
        <f t="shared" si="0"/>
        <v>55845</v>
      </c>
      <c r="G16" s="6">
        <f>+G17+G19</f>
        <v>0</v>
      </c>
      <c r="H16" s="6">
        <f>+H17+H19</f>
        <v>55845</v>
      </c>
      <c r="I16" s="6">
        <f>+I17+I19</f>
        <v>54017</v>
      </c>
      <c r="J16" s="6">
        <f>+J17+J19</f>
        <v>0</v>
      </c>
      <c r="K16" s="6">
        <f t="shared" si="1"/>
        <v>1828</v>
      </c>
    </row>
    <row r="17" spans="1:11" s="1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34800</v>
      </c>
      <c r="E17" s="6">
        <f>E18</f>
        <v>16600</v>
      </c>
      <c r="F17" s="6">
        <f t="shared" si="0"/>
        <v>55845</v>
      </c>
      <c r="G17" s="6">
        <f>G18</f>
        <v>0</v>
      </c>
      <c r="H17" s="6">
        <f>H18</f>
        <v>55845</v>
      </c>
      <c r="I17" s="6">
        <f>I18</f>
        <v>54017</v>
      </c>
      <c r="J17" s="6">
        <f>J18</f>
        <v>0</v>
      </c>
      <c r="K17" s="6">
        <f t="shared" si="1"/>
        <v>1828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34800</v>
      </c>
      <c r="E18" s="6">
        <v>16600</v>
      </c>
      <c r="F18" s="6">
        <f t="shared" si="0"/>
        <v>55845</v>
      </c>
      <c r="G18" s="6">
        <v>0</v>
      </c>
      <c r="H18" s="6">
        <v>55845</v>
      </c>
      <c r="I18" s="6">
        <v>54017</v>
      </c>
      <c r="J18" s="6">
        <v>0</v>
      </c>
      <c r="K18" s="6">
        <f t="shared" si="1"/>
        <v>1828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75500</v>
      </c>
      <c r="E19" s="6">
        <v>38500</v>
      </c>
      <c r="F19" s="6">
        <f t="shared" si="0"/>
        <v>0</v>
      </c>
      <c r="G19" s="6">
        <v>0</v>
      </c>
      <c r="H19" s="6">
        <v>0</v>
      </c>
      <c r="I19" s="6">
        <v>0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18458480</v>
      </c>
      <c r="E20" s="6">
        <f>E21+E30+E32</f>
        <v>9251030</v>
      </c>
      <c r="F20" s="6">
        <f t="shared" si="0"/>
        <v>9426871</v>
      </c>
      <c r="G20" s="6">
        <f>G21+G30+G32</f>
        <v>186588</v>
      </c>
      <c r="H20" s="6">
        <f>H21+H30+H32</f>
        <v>9240283</v>
      </c>
      <c r="I20" s="6">
        <f>I21+I30+I32</f>
        <v>9292746</v>
      </c>
      <c r="J20" s="6">
        <f>J21+J30+J32</f>
        <v>43873</v>
      </c>
      <c r="K20" s="6">
        <f t="shared" si="1"/>
        <v>90252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18835460</v>
      </c>
      <c r="E21" s="6">
        <f>+E22+E23+E24+E25+E26+E27+E28+E29</f>
        <v>9528910</v>
      </c>
      <c r="F21" s="6">
        <f t="shared" si="0"/>
        <v>9567321</v>
      </c>
      <c r="G21" s="6">
        <f>+G22+G23+G24+G25+G26+G27+G28+G29</f>
        <v>144022</v>
      </c>
      <c r="H21" s="6">
        <f>+H22+H23+H24+H25+H26+H27+H28+H29</f>
        <v>9423299</v>
      </c>
      <c r="I21" s="6">
        <f>+I22+I23+I24+I25+I26+I27+I28+I29</f>
        <v>9475762</v>
      </c>
      <c r="J21" s="6">
        <f>+J22+J23+J24+J25+J26+J27+J28+J29</f>
        <v>1307</v>
      </c>
      <c r="K21" s="6">
        <f t="shared" si="1"/>
        <v>90252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15300</v>
      </c>
      <c r="E22" s="6">
        <v>0</v>
      </c>
      <c r="F22" s="6">
        <f t="shared" si="0"/>
        <v>14483</v>
      </c>
      <c r="G22" s="6">
        <v>0</v>
      </c>
      <c r="H22" s="6">
        <v>14483</v>
      </c>
      <c r="I22" s="6">
        <v>14483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265000</v>
      </c>
      <c r="E23" s="6">
        <v>133000</v>
      </c>
      <c r="F23" s="6">
        <f t="shared" si="0"/>
        <v>110930</v>
      </c>
      <c r="G23" s="6">
        <v>1581</v>
      </c>
      <c r="H23" s="6">
        <v>109349</v>
      </c>
      <c r="I23" s="6">
        <v>96637</v>
      </c>
      <c r="J23" s="6">
        <v>0</v>
      </c>
      <c r="K23" s="6">
        <f t="shared" si="1"/>
        <v>14293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560160</v>
      </c>
      <c r="E24" s="6">
        <v>362410</v>
      </c>
      <c r="F24" s="6">
        <f t="shared" si="0"/>
        <v>296016</v>
      </c>
      <c r="G24" s="6">
        <v>214</v>
      </c>
      <c r="H24" s="6">
        <v>295802</v>
      </c>
      <c r="I24" s="6">
        <v>294709</v>
      </c>
      <c r="J24" s="6">
        <v>1307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7000</v>
      </c>
      <c r="F25" s="6">
        <f t="shared" si="0"/>
        <v>9373</v>
      </c>
      <c r="G25" s="6">
        <v>0</v>
      </c>
      <c r="H25" s="6">
        <v>9373</v>
      </c>
      <c r="I25" s="6">
        <v>9373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10000</v>
      </c>
      <c r="E26" s="6">
        <v>5000</v>
      </c>
      <c r="F26" s="6">
        <f t="shared" si="0"/>
        <v>1720</v>
      </c>
      <c r="G26" s="6">
        <v>0</v>
      </c>
      <c r="H26" s="6">
        <v>1720</v>
      </c>
      <c r="I26" s="6">
        <v>1720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16300000</v>
      </c>
      <c r="E27" s="6">
        <v>8200000</v>
      </c>
      <c r="F27" s="6">
        <f t="shared" si="0"/>
        <v>8326920</v>
      </c>
      <c r="G27" s="6">
        <v>41929</v>
      </c>
      <c r="H27" s="6">
        <v>8284991</v>
      </c>
      <c r="I27" s="6">
        <v>8326407</v>
      </c>
      <c r="J27" s="6">
        <v>0</v>
      </c>
      <c r="K27" s="6">
        <f t="shared" si="1"/>
        <v>513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1620000</v>
      </c>
      <c r="E28" s="6">
        <v>810000</v>
      </c>
      <c r="F28" s="6">
        <f t="shared" si="0"/>
        <v>796494</v>
      </c>
      <c r="G28" s="6">
        <v>100298</v>
      </c>
      <c r="H28" s="6">
        <v>696196</v>
      </c>
      <c r="I28" s="6">
        <v>721048</v>
      </c>
      <c r="J28" s="6">
        <v>0</v>
      </c>
      <c r="K28" s="6">
        <f t="shared" si="1"/>
        <v>75446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50000</v>
      </c>
      <c r="E29" s="6">
        <v>11500</v>
      </c>
      <c r="F29" s="6">
        <f t="shared" si="0"/>
        <v>11385</v>
      </c>
      <c r="G29" s="6">
        <v>0</v>
      </c>
      <c r="H29" s="6">
        <v>11385</v>
      </c>
      <c r="I29" s="6">
        <v>11385</v>
      </c>
      <c r="J29" s="6">
        <v>0</v>
      </c>
      <c r="K29" s="6">
        <f t="shared" si="1"/>
        <v>0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42566</v>
      </c>
      <c r="H30" s="6">
        <f>+H31</f>
        <v>0</v>
      </c>
      <c r="I30" s="6">
        <f>+I31</f>
        <v>0</v>
      </c>
      <c r="J30" s="6">
        <f>+J31</f>
        <v>42566</v>
      </c>
      <c r="K30" s="6">
        <f t="shared" si="1"/>
        <v>0</v>
      </c>
    </row>
    <row r="31" spans="1:11" s="1" customFormat="1" ht="22.5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42566</v>
      </c>
      <c r="H31" s="6">
        <v>0</v>
      </c>
      <c r="I31" s="6">
        <v>0</v>
      </c>
      <c r="J31" s="6">
        <v>42566</v>
      </c>
      <c r="K31" s="6">
        <f t="shared" si="1"/>
        <v>0</v>
      </c>
    </row>
    <row r="32" spans="1:11" s="1" customFormat="1" ht="22.5" x14ac:dyDescent="0.25">
      <c r="A32" s="5" t="s">
        <v>141</v>
      </c>
      <c r="B32" s="5" t="s">
        <v>81</v>
      </c>
      <c r="C32" s="5" t="s">
        <v>82</v>
      </c>
      <c r="D32" s="6">
        <f>D33+D34</f>
        <v>-376980</v>
      </c>
      <c r="E32" s="6">
        <f>E33+E34</f>
        <v>-277880</v>
      </c>
      <c r="F32" s="6">
        <f t="shared" si="0"/>
        <v>-183016</v>
      </c>
      <c r="G32" s="6">
        <f>G33+G34</f>
        <v>0</v>
      </c>
      <c r="H32" s="6">
        <f>H33+H34</f>
        <v>-183016</v>
      </c>
      <c r="I32" s="6">
        <f>I33+I34</f>
        <v>-183016</v>
      </c>
      <c r="J32" s="6">
        <f>J33+J34</f>
        <v>0</v>
      </c>
      <c r="K32" s="6">
        <f t="shared" si="1"/>
        <v>0</v>
      </c>
    </row>
    <row r="33" spans="1:12" s="1" customFormat="1" ht="22.5" x14ac:dyDescent="0.25">
      <c r="A33" s="5" t="s">
        <v>80</v>
      </c>
      <c r="B33" s="5" t="s">
        <v>84</v>
      </c>
      <c r="C33" s="5" t="s">
        <v>85</v>
      </c>
      <c r="D33" s="6">
        <v>25000</v>
      </c>
      <c r="E33" s="6">
        <v>25000</v>
      </c>
      <c r="F33" s="6">
        <f t="shared" si="0"/>
        <v>27000</v>
      </c>
      <c r="G33" s="6">
        <v>0</v>
      </c>
      <c r="H33" s="6">
        <v>27000</v>
      </c>
      <c r="I33" s="6">
        <v>27000</v>
      </c>
      <c r="J33" s="6">
        <v>0</v>
      </c>
      <c r="K33" s="6">
        <f t="shared" si="1"/>
        <v>0</v>
      </c>
    </row>
    <row r="34" spans="1:12" s="1" customFormat="1" ht="33" x14ac:dyDescent="0.25">
      <c r="A34" s="5" t="s">
        <v>83</v>
      </c>
      <c r="B34" s="5" t="s">
        <v>87</v>
      </c>
      <c r="C34" s="5" t="s">
        <v>88</v>
      </c>
      <c r="D34" s="6">
        <v>-401980</v>
      </c>
      <c r="E34" s="6">
        <v>-302880</v>
      </c>
      <c r="F34" s="6">
        <f t="shared" si="0"/>
        <v>-210016</v>
      </c>
      <c r="G34" s="6">
        <v>0</v>
      </c>
      <c r="H34" s="6">
        <v>-210016</v>
      </c>
      <c r="I34" s="6">
        <v>-210016</v>
      </c>
      <c r="J34" s="6">
        <v>0</v>
      </c>
      <c r="K34" s="6">
        <f t="shared" si="1"/>
        <v>0</v>
      </c>
    </row>
    <row r="35" spans="1:12" s="1" customFormat="1" ht="22.5" x14ac:dyDescent="0.25">
      <c r="A35" s="5" t="s">
        <v>89</v>
      </c>
      <c r="B35" s="5" t="s">
        <v>93</v>
      </c>
      <c r="C35" s="5" t="s">
        <v>94</v>
      </c>
      <c r="D35" s="6">
        <f t="shared" ref="D35:E37" si="2">D36</f>
        <v>0</v>
      </c>
      <c r="E35" s="6">
        <f t="shared" si="2"/>
        <v>0</v>
      </c>
      <c r="F35" s="6">
        <f t="shared" si="0"/>
        <v>828833</v>
      </c>
      <c r="G35" s="6">
        <f t="shared" ref="G35:J37" si="3">G36</f>
        <v>0</v>
      </c>
      <c r="H35" s="6">
        <f t="shared" si="3"/>
        <v>828833</v>
      </c>
      <c r="I35" s="6">
        <f t="shared" si="3"/>
        <v>828833</v>
      </c>
      <c r="J35" s="6">
        <f t="shared" si="3"/>
        <v>0</v>
      </c>
      <c r="K35" s="6">
        <f t="shared" si="1"/>
        <v>0</v>
      </c>
    </row>
    <row r="36" spans="1:12" s="1" customFormat="1" ht="22.5" x14ac:dyDescent="0.25">
      <c r="A36" s="5" t="s">
        <v>142</v>
      </c>
      <c r="B36" s="5" t="s">
        <v>96</v>
      </c>
      <c r="C36" s="5" t="s">
        <v>97</v>
      </c>
      <c r="D36" s="6">
        <f t="shared" si="2"/>
        <v>0</v>
      </c>
      <c r="E36" s="6">
        <f t="shared" si="2"/>
        <v>0</v>
      </c>
      <c r="F36" s="6">
        <f t="shared" si="0"/>
        <v>828833</v>
      </c>
      <c r="G36" s="6">
        <f t="shared" si="3"/>
        <v>0</v>
      </c>
      <c r="H36" s="6">
        <f t="shared" si="3"/>
        <v>828833</v>
      </c>
      <c r="I36" s="6">
        <f t="shared" si="3"/>
        <v>828833</v>
      </c>
      <c r="J36" s="6">
        <f t="shared" si="3"/>
        <v>0</v>
      </c>
      <c r="K36" s="6">
        <f t="shared" si="1"/>
        <v>0</v>
      </c>
    </row>
    <row r="37" spans="1:12" s="1" customFormat="1" ht="22.5" x14ac:dyDescent="0.25">
      <c r="A37" s="5" t="s">
        <v>143</v>
      </c>
      <c r="B37" s="5" t="s">
        <v>99</v>
      </c>
      <c r="C37" s="5" t="s">
        <v>100</v>
      </c>
      <c r="D37" s="6">
        <f t="shared" si="2"/>
        <v>0</v>
      </c>
      <c r="E37" s="6">
        <f t="shared" si="2"/>
        <v>0</v>
      </c>
      <c r="F37" s="6">
        <f t="shared" si="0"/>
        <v>828833</v>
      </c>
      <c r="G37" s="6">
        <f t="shared" si="3"/>
        <v>0</v>
      </c>
      <c r="H37" s="6">
        <f t="shared" si="3"/>
        <v>828833</v>
      </c>
      <c r="I37" s="6">
        <f t="shared" si="3"/>
        <v>828833</v>
      </c>
      <c r="J37" s="6">
        <f t="shared" si="3"/>
        <v>0</v>
      </c>
      <c r="K37" s="6">
        <f t="shared" si="1"/>
        <v>0</v>
      </c>
    </row>
    <row r="38" spans="1:12" s="1" customFormat="1" ht="33" x14ac:dyDescent="0.25">
      <c r="A38" s="5" t="s">
        <v>144</v>
      </c>
      <c r="B38" s="5" t="s">
        <v>102</v>
      </c>
      <c r="C38" s="5" t="s">
        <v>103</v>
      </c>
      <c r="D38" s="6">
        <v>0</v>
      </c>
      <c r="E38" s="6">
        <v>0</v>
      </c>
      <c r="F38" s="6">
        <f t="shared" si="0"/>
        <v>828833</v>
      </c>
      <c r="G38" s="6">
        <v>0</v>
      </c>
      <c r="H38" s="6">
        <v>828833</v>
      </c>
      <c r="I38" s="6">
        <v>828833</v>
      </c>
      <c r="J38" s="6">
        <v>0</v>
      </c>
      <c r="K38" s="6">
        <f t="shared" si="1"/>
        <v>0</v>
      </c>
    </row>
    <row r="39" spans="1:12" s="1" customFormat="1" ht="22.5" x14ac:dyDescent="0.25">
      <c r="A39" s="5" t="s">
        <v>98</v>
      </c>
      <c r="B39" s="5" t="s">
        <v>108</v>
      </c>
      <c r="C39" s="5" t="s">
        <v>109</v>
      </c>
      <c r="D39" s="6">
        <f>D40</f>
        <v>28529500</v>
      </c>
      <c r="E39" s="6">
        <f>E40</f>
        <v>15529600</v>
      </c>
      <c r="F39" s="6">
        <f t="shared" si="0"/>
        <v>13961895</v>
      </c>
      <c r="G39" s="6">
        <f>G40</f>
        <v>0</v>
      </c>
      <c r="H39" s="6">
        <f>H40</f>
        <v>13961895</v>
      </c>
      <c r="I39" s="6">
        <f>I40</f>
        <v>13961895</v>
      </c>
      <c r="J39" s="6">
        <f>J40</f>
        <v>0</v>
      </c>
      <c r="K39" s="6">
        <f t="shared" si="1"/>
        <v>0</v>
      </c>
    </row>
    <row r="40" spans="1:12" s="1" customFormat="1" ht="22.5" x14ac:dyDescent="0.25">
      <c r="A40" s="5" t="s">
        <v>101</v>
      </c>
      <c r="B40" s="5" t="s">
        <v>111</v>
      </c>
      <c r="C40" s="5" t="s">
        <v>112</v>
      </c>
      <c r="D40" s="6">
        <f>+D41</f>
        <v>28529500</v>
      </c>
      <c r="E40" s="6">
        <f>+E41</f>
        <v>15529600</v>
      </c>
      <c r="F40" s="6">
        <f t="shared" si="0"/>
        <v>13961895</v>
      </c>
      <c r="G40" s="6">
        <f>+G41</f>
        <v>0</v>
      </c>
      <c r="H40" s="6">
        <f>+H41</f>
        <v>13961895</v>
      </c>
      <c r="I40" s="6">
        <f>+I41</f>
        <v>13961895</v>
      </c>
      <c r="J40" s="6">
        <f>+J41</f>
        <v>0</v>
      </c>
      <c r="K40" s="6">
        <f t="shared" si="1"/>
        <v>0</v>
      </c>
    </row>
    <row r="41" spans="1:12" s="1" customFormat="1" ht="64.5" x14ac:dyDescent="0.25">
      <c r="A41" s="5" t="s">
        <v>145</v>
      </c>
      <c r="B41" s="5" t="s">
        <v>114</v>
      </c>
      <c r="C41" s="5" t="s">
        <v>115</v>
      </c>
      <c r="D41" s="6">
        <f>D42+D43+D44</f>
        <v>28529500</v>
      </c>
      <c r="E41" s="6">
        <f>E42+E43+E44</f>
        <v>15529600</v>
      </c>
      <c r="F41" s="6">
        <f t="shared" si="0"/>
        <v>13961895</v>
      </c>
      <c r="G41" s="6">
        <f>G42+G43+G44</f>
        <v>0</v>
      </c>
      <c r="H41" s="6">
        <f>H42+H43+H44</f>
        <v>13961895</v>
      </c>
      <c r="I41" s="6">
        <f>I42+I43+I44</f>
        <v>13961895</v>
      </c>
      <c r="J41" s="6">
        <f>J42+J43+J44</f>
        <v>0</v>
      </c>
      <c r="K41" s="6">
        <f t="shared" si="1"/>
        <v>0</v>
      </c>
    </row>
    <row r="42" spans="1:12" s="1" customFormat="1" ht="22.5" x14ac:dyDescent="0.25">
      <c r="A42" s="5" t="s">
        <v>146</v>
      </c>
      <c r="B42" s="5" t="s">
        <v>117</v>
      </c>
      <c r="C42" s="5" t="s">
        <v>118</v>
      </c>
      <c r="D42" s="6">
        <v>2000000</v>
      </c>
      <c r="E42" s="6">
        <v>1259600</v>
      </c>
      <c r="F42" s="6">
        <f t="shared" si="0"/>
        <v>1109000</v>
      </c>
      <c r="G42" s="6">
        <v>0</v>
      </c>
      <c r="H42" s="6">
        <v>1109000</v>
      </c>
      <c r="I42" s="6">
        <v>1109000</v>
      </c>
      <c r="J42" s="6">
        <v>0</v>
      </c>
      <c r="K42" s="6">
        <f t="shared" si="1"/>
        <v>0</v>
      </c>
    </row>
    <row r="43" spans="1:12" s="1" customFormat="1" ht="22.5" x14ac:dyDescent="0.25">
      <c r="A43" s="5" t="s">
        <v>147</v>
      </c>
      <c r="B43" s="5" t="s">
        <v>120</v>
      </c>
      <c r="C43" s="5" t="s">
        <v>121</v>
      </c>
      <c r="D43" s="6">
        <v>445000</v>
      </c>
      <c r="E43" s="6">
        <v>350000</v>
      </c>
      <c r="F43" s="6">
        <f t="shared" si="0"/>
        <v>300000</v>
      </c>
      <c r="G43" s="6">
        <v>0</v>
      </c>
      <c r="H43" s="6">
        <v>300000</v>
      </c>
      <c r="I43" s="6">
        <v>300000</v>
      </c>
      <c r="J43" s="6">
        <v>0</v>
      </c>
      <c r="K43" s="6">
        <f t="shared" si="1"/>
        <v>0</v>
      </c>
    </row>
    <row r="44" spans="1:12" s="1" customFormat="1" ht="33" x14ac:dyDescent="0.25">
      <c r="A44" s="5" t="s">
        <v>148</v>
      </c>
      <c r="B44" s="5" t="s">
        <v>132</v>
      </c>
      <c r="C44" s="5" t="s">
        <v>133</v>
      </c>
      <c r="D44" s="6">
        <v>26084500</v>
      </c>
      <c r="E44" s="6">
        <v>13920000</v>
      </c>
      <c r="F44" s="6">
        <f t="shared" si="0"/>
        <v>12552895</v>
      </c>
      <c r="G44" s="6">
        <v>0</v>
      </c>
      <c r="H44" s="6">
        <v>12552895</v>
      </c>
      <c r="I44" s="6">
        <v>12552895</v>
      </c>
      <c r="J44" s="6">
        <v>0</v>
      </c>
      <c r="K44" s="6">
        <f t="shared" si="1"/>
        <v>0</v>
      </c>
    </row>
    <row r="45" spans="1:12" s="1" customFormat="1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</row>
    <row r="46" spans="1:12" x14ac:dyDescent="0.25">
      <c r="A46" s="19" t="s">
        <v>134</v>
      </c>
      <c r="B46" s="19"/>
      <c r="C46" s="19"/>
      <c r="D46" s="19"/>
      <c r="E46" s="19" t="s">
        <v>136</v>
      </c>
      <c r="F46" s="19"/>
      <c r="G46" s="19"/>
      <c r="H46" s="19"/>
      <c r="I46" s="19" t="s">
        <v>138</v>
      </c>
      <c r="J46" s="19"/>
      <c r="K46" s="19"/>
      <c r="L46" s="19"/>
    </row>
    <row r="47" spans="1:12" x14ac:dyDescent="0.25">
      <c r="A47" s="21" t="s">
        <v>135</v>
      </c>
      <c r="B47" s="21"/>
      <c r="C47" s="21"/>
      <c r="D47" s="21"/>
      <c r="E47" s="21" t="s">
        <v>137</v>
      </c>
      <c r="F47" s="21"/>
      <c r="G47" s="21"/>
      <c r="H47" s="21"/>
      <c r="I47" s="21"/>
      <c r="J47" s="21"/>
      <c r="K47" s="21"/>
      <c r="L47" s="21"/>
    </row>
    <row r="91" spans="1:20" x14ac:dyDescent="0.25">
      <c r="A91" s="7"/>
      <c r="B91" s="7"/>
      <c r="C91" s="7"/>
      <c r="D91" s="7"/>
      <c r="I91" s="7"/>
      <c r="J91" s="7"/>
      <c r="K91" s="7"/>
      <c r="L91" s="7"/>
      <c r="Q91" s="7"/>
      <c r="R91" s="7"/>
      <c r="S91" s="7"/>
      <c r="T91" s="7"/>
    </row>
  </sheetData>
  <mergeCells count="23">
    <mergeCell ref="A46:D46"/>
    <mergeCell ref="A47:D47"/>
    <mergeCell ref="E46:H46"/>
    <mergeCell ref="E47:H47"/>
    <mergeCell ref="I46:L46"/>
    <mergeCell ref="I47:L4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topLeftCell="B12" workbookViewId="0">
      <selection activeCell="B12" sqref="B12:I2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70.150000000000006" customHeight="1" x14ac:dyDescent="0.25">
      <c r="A4" s="17" t="s">
        <v>149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150</v>
      </c>
      <c r="C12" s="5" t="s">
        <v>22</v>
      </c>
      <c r="D12" s="6">
        <f>D13+D18+D22</f>
        <v>587430</v>
      </c>
      <c r="E12" s="6">
        <f>E13+E18+E22</f>
        <v>488330</v>
      </c>
      <c r="F12" s="6">
        <f t="shared" ref="F12:F27" si="0">G12+H12</f>
        <v>470432</v>
      </c>
      <c r="G12" s="6">
        <f>G13+G18+G22</f>
        <v>0</v>
      </c>
      <c r="H12" s="6">
        <f>H13+H18+H22</f>
        <v>470432</v>
      </c>
      <c r="I12" s="6">
        <f>I13+I18+I22</f>
        <v>470432</v>
      </c>
      <c r="J12" s="6">
        <f>J13+J18+J22</f>
        <v>0</v>
      </c>
      <c r="K12" s="6">
        <f t="shared" ref="K12:K27" si="1">F12-I12-J12</f>
        <v>0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401980</v>
      </c>
      <c r="E13" s="6">
        <f t="shared" si="2"/>
        <v>302880</v>
      </c>
      <c r="F13" s="6">
        <f t="shared" si="0"/>
        <v>210016</v>
      </c>
      <c r="G13" s="6">
        <f t="shared" ref="G13:J16" si="3">+G14</f>
        <v>0</v>
      </c>
      <c r="H13" s="6">
        <f t="shared" si="3"/>
        <v>210016</v>
      </c>
      <c r="I13" s="6">
        <f t="shared" si="3"/>
        <v>210016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151</v>
      </c>
      <c r="B14" s="5" t="s">
        <v>27</v>
      </c>
      <c r="C14" s="5" t="s">
        <v>28</v>
      </c>
      <c r="D14" s="6">
        <f t="shared" si="2"/>
        <v>401980</v>
      </c>
      <c r="E14" s="6">
        <f t="shared" si="2"/>
        <v>302880</v>
      </c>
      <c r="F14" s="6">
        <f t="shared" si="0"/>
        <v>210016</v>
      </c>
      <c r="G14" s="6">
        <f t="shared" si="3"/>
        <v>0</v>
      </c>
      <c r="H14" s="6">
        <f t="shared" si="3"/>
        <v>210016</v>
      </c>
      <c r="I14" s="6">
        <f t="shared" si="3"/>
        <v>210016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152</v>
      </c>
      <c r="B15" s="5" t="s">
        <v>45</v>
      </c>
      <c r="C15" s="5" t="s">
        <v>46</v>
      </c>
      <c r="D15" s="6">
        <f t="shared" si="2"/>
        <v>401980</v>
      </c>
      <c r="E15" s="6">
        <f t="shared" si="2"/>
        <v>302880</v>
      </c>
      <c r="F15" s="6">
        <f t="shared" si="0"/>
        <v>210016</v>
      </c>
      <c r="G15" s="6">
        <f t="shared" si="3"/>
        <v>0</v>
      </c>
      <c r="H15" s="6">
        <f t="shared" si="3"/>
        <v>210016</v>
      </c>
      <c r="I15" s="6">
        <f t="shared" si="3"/>
        <v>210016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153</v>
      </c>
      <c r="B16" s="5" t="s">
        <v>81</v>
      </c>
      <c r="C16" s="5" t="s">
        <v>82</v>
      </c>
      <c r="D16" s="6">
        <f t="shared" si="2"/>
        <v>401980</v>
      </c>
      <c r="E16" s="6">
        <f t="shared" si="2"/>
        <v>302880</v>
      </c>
      <c r="F16" s="6">
        <f t="shared" si="0"/>
        <v>210016</v>
      </c>
      <c r="G16" s="6">
        <f t="shared" si="3"/>
        <v>0</v>
      </c>
      <c r="H16" s="6">
        <f t="shared" si="3"/>
        <v>210016</v>
      </c>
      <c r="I16" s="6">
        <f t="shared" si="3"/>
        <v>210016</v>
      </c>
      <c r="J16" s="6">
        <f t="shared" si="3"/>
        <v>0</v>
      </c>
      <c r="K16" s="6">
        <f t="shared" si="1"/>
        <v>0</v>
      </c>
    </row>
    <row r="17" spans="1:12" s="1" customFormat="1" x14ac:dyDescent="0.25">
      <c r="A17" s="5" t="s">
        <v>154</v>
      </c>
      <c r="B17" s="5" t="s">
        <v>90</v>
      </c>
      <c r="C17" s="5" t="s">
        <v>91</v>
      </c>
      <c r="D17" s="6">
        <v>401980</v>
      </c>
      <c r="E17" s="6">
        <v>302880</v>
      </c>
      <c r="F17" s="6">
        <f t="shared" si="0"/>
        <v>210016</v>
      </c>
      <c r="G17" s="6">
        <v>0</v>
      </c>
      <c r="H17" s="6">
        <v>210016</v>
      </c>
      <c r="I17" s="6">
        <v>210016</v>
      </c>
      <c r="J17" s="6">
        <v>0</v>
      </c>
      <c r="K17" s="6">
        <f t="shared" si="1"/>
        <v>0</v>
      </c>
    </row>
    <row r="18" spans="1:12" s="1" customFormat="1" ht="22.5" x14ac:dyDescent="0.25">
      <c r="A18" s="5" t="s">
        <v>155</v>
      </c>
      <c r="B18" s="5" t="s">
        <v>93</v>
      </c>
      <c r="C18" s="5" t="s">
        <v>94</v>
      </c>
      <c r="D18" s="6">
        <f>D19</f>
        <v>0</v>
      </c>
      <c r="E18" s="6">
        <f>E19</f>
        <v>0</v>
      </c>
      <c r="F18" s="6">
        <f t="shared" si="0"/>
        <v>260416</v>
      </c>
      <c r="G18" s="6">
        <f t="shared" ref="G18:J19" si="4">G19</f>
        <v>0</v>
      </c>
      <c r="H18" s="6">
        <f t="shared" si="4"/>
        <v>260416</v>
      </c>
      <c r="I18" s="6">
        <f t="shared" si="4"/>
        <v>260416</v>
      </c>
      <c r="J18" s="6">
        <f t="shared" si="4"/>
        <v>0</v>
      </c>
      <c r="K18" s="6">
        <f t="shared" si="1"/>
        <v>0</v>
      </c>
    </row>
    <row r="19" spans="1:12" s="1" customFormat="1" ht="22.5" x14ac:dyDescent="0.25">
      <c r="A19" s="5" t="s">
        <v>35</v>
      </c>
      <c r="B19" s="5" t="s">
        <v>96</v>
      </c>
      <c r="C19" s="5" t="s">
        <v>97</v>
      </c>
      <c r="D19" s="6">
        <f>D20</f>
        <v>0</v>
      </c>
      <c r="E19" s="6">
        <f>E20</f>
        <v>0</v>
      </c>
      <c r="F19" s="6">
        <f t="shared" si="0"/>
        <v>260416</v>
      </c>
      <c r="G19" s="6">
        <f t="shared" si="4"/>
        <v>0</v>
      </c>
      <c r="H19" s="6">
        <f t="shared" si="4"/>
        <v>260416</v>
      </c>
      <c r="I19" s="6">
        <f t="shared" si="4"/>
        <v>260416</v>
      </c>
      <c r="J19" s="6">
        <f t="shared" si="4"/>
        <v>0</v>
      </c>
      <c r="K19" s="6">
        <f t="shared" si="1"/>
        <v>0</v>
      </c>
    </row>
    <row r="20" spans="1:12" s="1" customFormat="1" ht="22.5" x14ac:dyDescent="0.25">
      <c r="A20" s="5" t="s">
        <v>38</v>
      </c>
      <c r="B20" s="5" t="s">
        <v>99</v>
      </c>
      <c r="C20" s="5" t="s">
        <v>100</v>
      </c>
      <c r="D20" s="6">
        <f>+D21</f>
        <v>0</v>
      </c>
      <c r="E20" s="6">
        <f>+E21</f>
        <v>0</v>
      </c>
      <c r="F20" s="6">
        <f t="shared" si="0"/>
        <v>260416</v>
      </c>
      <c r="G20" s="6">
        <f>+G21</f>
        <v>0</v>
      </c>
      <c r="H20" s="6">
        <f>+H21</f>
        <v>260416</v>
      </c>
      <c r="I20" s="6">
        <f>+I21</f>
        <v>260416</v>
      </c>
      <c r="J20" s="6">
        <f>+J21</f>
        <v>0</v>
      </c>
      <c r="K20" s="6">
        <f t="shared" si="1"/>
        <v>0</v>
      </c>
    </row>
    <row r="21" spans="1:12" s="1" customFormat="1" ht="33" x14ac:dyDescent="0.25">
      <c r="A21" s="5" t="s">
        <v>156</v>
      </c>
      <c r="B21" s="5" t="s">
        <v>105</v>
      </c>
      <c r="C21" s="5" t="s">
        <v>106</v>
      </c>
      <c r="D21" s="6">
        <v>0</v>
      </c>
      <c r="E21" s="6">
        <v>0</v>
      </c>
      <c r="F21" s="6">
        <f t="shared" si="0"/>
        <v>260416</v>
      </c>
      <c r="G21" s="6">
        <v>0</v>
      </c>
      <c r="H21" s="6">
        <v>260416</v>
      </c>
      <c r="I21" s="6">
        <v>260416</v>
      </c>
      <c r="J21" s="6">
        <v>0</v>
      </c>
      <c r="K21" s="6">
        <f t="shared" si="1"/>
        <v>0</v>
      </c>
    </row>
    <row r="22" spans="1:12" s="1" customFormat="1" ht="22.5" x14ac:dyDescent="0.25">
      <c r="A22" s="5" t="s">
        <v>157</v>
      </c>
      <c r="B22" s="5" t="s">
        <v>108</v>
      </c>
      <c r="C22" s="5" t="s">
        <v>109</v>
      </c>
      <c r="D22" s="6">
        <f>D23</f>
        <v>185450</v>
      </c>
      <c r="E22" s="6">
        <f>E23</f>
        <v>185450</v>
      </c>
      <c r="F22" s="6">
        <f t="shared" si="0"/>
        <v>0</v>
      </c>
      <c r="G22" s="6">
        <f>G23</f>
        <v>0</v>
      </c>
      <c r="H22" s="6">
        <f>H23</f>
        <v>0</v>
      </c>
      <c r="I22" s="6">
        <f>I23</f>
        <v>0</v>
      </c>
      <c r="J22" s="6">
        <f>J23</f>
        <v>0</v>
      </c>
      <c r="K22" s="6">
        <f t="shared" si="1"/>
        <v>0</v>
      </c>
    </row>
    <row r="23" spans="1:12" s="1" customFormat="1" ht="22.5" x14ac:dyDescent="0.25">
      <c r="A23" s="5" t="s">
        <v>158</v>
      </c>
      <c r="B23" s="5" t="s">
        <v>111</v>
      </c>
      <c r="C23" s="5" t="s">
        <v>112</v>
      </c>
      <c r="D23" s="6">
        <f>+D24</f>
        <v>185450</v>
      </c>
      <c r="E23" s="6">
        <f>+E24</f>
        <v>185450</v>
      </c>
      <c r="F23" s="6">
        <f t="shared" si="0"/>
        <v>0</v>
      </c>
      <c r="G23" s="6">
        <f>+G24</f>
        <v>0</v>
      </c>
      <c r="H23" s="6">
        <f>+H24</f>
        <v>0</v>
      </c>
      <c r="I23" s="6">
        <f>+I24</f>
        <v>0</v>
      </c>
      <c r="J23" s="6">
        <f>+J24</f>
        <v>0</v>
      </c>
      <c r="K23" s="6">
        <f t="shared" si="1"/>
        <v>0</v>
      </c>
    </row>
    <row r="24" spans="1:12" s="1" customFormat="1" ht="64.5" x14ac:dyDescent="0.25">
      <c r="A24" s="5" t="s">
        <v>77</v>
      </c>
      <c r="B24" s="5" t="s">
        <v>114</v>
      </c>
      <c r="C24" s="5" t="s">
        <v>115</v>
      </c>
      <c r="D24" s="6">
        <f>+D25+D26</f>
        <v>185450</v>
      </c>
      <c r="E24" s="6">
        <f>+E25+E26</f>
        <v>185450</v>
      </c>
      <c r="F24" s="6">
        <f t="shared" si="0"/>
        <v>0</v>
      </c>
      <c r="G24" s="6">
        <f>+G25+G26</f>
        <v>0</v>
      </c>
      <c r="H24" s="6">
        <f>+H25+H26</f>
        <v>0</v>
      </c>
      <c r="I24" s="6">
        <f>+I25+I26</f>
        <v>0</v>
      </c>
      <c r="J24" s="6">
        <f>+J25+J26</f>
        <v>0</v>
      </c>
      <c r="K24" s="6">
        <f t="shared" si="1"/>
        <v>0</v>
      </c>
    </row>
    <row r="25" spans="1:12" s="1" customFormat="1" ht="22.5" x14ac:dyDescent="0.25">
      <c r="A25" s="5" t="s">
        <v>159</v>
      </c>
      <c r="B25" s="5" t="s">
        <v>123</v>
      </c>
      <c r="C25" s="5" t="s">
        <v>124</v>
      </c>
      <c r="D25" s="6">
        <v>18450</v>
      </c>
      <c r="E25" s="6">
        <v>18450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2" s="1" customFormat="1" ht="22.5" x14ac:dyDescent="0.25">
      <c r="A26" s="5" t="s">
        <v>160</v>
      </c>
      <c r="B26" s="5" t="s">
        <v>126</v>
      </c>
      <c r="C26" s="5" t="s">
        <v>127</v>
      </c>
      <c r="D26" s="6">
        <f>D27</f>
        <v>167000</v>
      </c>
      <c r="E26" s="6">
        <f>E27</f>
        <v>167000</v>
      </c>
      <c r="F26" s="6">
        <f t="shared" si="0"/>
        <v>0</v>
      </c>
      <c r="G26" s="6">
        <f>G27</f>
        <v>0</v>
      </c>
      <c r="H26" s="6">
        <f>H27</f>
        <v>0</v>
      </c>
      <c r="I26" s="6">
        <f>I27</f>
        <v>0</v>
      </c>
      <c r="J26" s="6">
        <f>J27</f>
        <v>0</v>
      </c>
      <c r="K26" s="6">
        <f t="shared" si="1"/>
        <v>0</v>
      </c>
    </row>
    <row r="27" spans="1:12" s="1" customFormat="1" ht="43.5" x14ac:dyDescent="0.25">
      <c r="A27" s="5" t="s">
        <v>161</v>
      </c>
      <c r="B27" s="5" t="s">
        <v>129</v>
      </c>
      <c r="C27" s="5" t="s">
        <v>130</v>
      </c>
      <c r="D27" s="6">
        <v>167000</v>
      </c>
      <c r="E27" s="6">
        <v>167000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2" s="1" customFormat="1" x14ac:dyDescent="0.25">
      <c r="A28" s="3"/>
      <c r="B28" s="3"/>
      <c r="C28" s="3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19" t="s">
        <v>134</v>
      </c>
      <c r="B29" s="19"/>
      <c r="C29" s="19"/>
      <c r="D29" s="19"/>
      <c r="E29" s="19" t="s">
        <v>136</v>
      </c>
      <c r="F29" s="19"/>
      <c r="G29" s="19"/>
      <c r="H29" s="19"/>
      <c r="I29" s="19" t="s">
        <v>138</v>
      </c>
      <c r="J29" s="19"/>
      <c r="K29" s="19"/>
      <c r="L29" s="19"/>
    </row>
    <row r="30" spans="1:12" x14ac:dyDescent="0.25">
      <c r="A30" s="21" t="s">
        <v>135</v>
      </c>
      <c r="B30" s="21"/>
      <c r="C30" s="21"/>
      <c r="D30" s="21"/>
      <c r="E30" s="21" t="s">
        <v>137</v>
      </c>
      <c r="F30" s="21"/>
      <c r="G30" s="21"/>
      <c r="H30" s="21"/>
      <c r="I30" s="21"/>
      <c r="J30" s="21"/>
      <c r="K30" s="21"/>
      <c r="L30" s="21"/>
    </row>
    <row r="57" spans="1:20" x14ac:dyDescent="0.25">
      <c r="A57" s="7"/>
      <c r="B57" s="7"/>
      <c r="C57" s="7"/>
      <c r="D57" s="7"/>
      <c r="I57" s="7"/>
      <c r="J57" s="7"/>
      <c r="K57" s="7"/>
      <c r="L57" s="7"/>
      <c r="Q57" s="7"/>
      <c r="R57" s="7"/>
      <c r="S57" s="7"/>
      <c r="T57" s="7"/>
    </row>
  </sheetData>
  <mergeCells count="23">
    <mergeCell ref="A29:D29"/>
    <mergeCell ref="A30:D30"/>
    <mergeCell ref="E29:H29"/>
    <mergeCell ref="E30:H30"/>
    <mergeCell ref="I29:L29"/>
    <mergeCell ref="I30:L3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2022-08-10T08:55:25Z</cp:lastPrinted>
  <dcterms:created xsi:type="dcterms:W3CDTF">2022-08-05T09:13:17Z</dcterms:created>
  <dcterms:modified xsi:type="dcterms:W3CDTF">2022-08-30T08:35:03Z</dcterms:modified>
</cp:coreProperties>
</file>