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comments1.xml><?xml version="1.0" encoding="utf-8"?>
<comments xmlns="http://schemas.openxmlformats.org/spreadsheetml/2006/main">
  <authors>
    <author>Iuliana.Florescu</author>
  </authors>
  <commentList>
    <comment ref="B33" authorId="0">
      <text>
        <r>
          <rPr>
            <b/>
            <sz val="9"/>
            <rFont val="Tahoma"/>
            <family val="2"/>
          </rPr>
          <t>Iuliana.Florescu: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<sst xmlns="http://schemas.openxmlformats.org/spreadsheetml/2006/main" count="99" uniqueCount="78">
  <si>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</si>
  <si>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</si>
  <si>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</si>
  <si>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</si>
  <si>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</si>
  <si>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</si>
  <si>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</si>
  <si>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</si>
  <si>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</si>
  <si>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</si>
  <si>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</si>
  <si>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</si>
  <si>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</si>
  <si>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</si>
  <si>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</si>
  <si>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</si>
  <si>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</si>
  <si>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</si>
  <si>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</si>
  <si>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</si>
  <si>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</si>
  <si>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</si>
  <si>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</si>
  <si>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</si>
  <si>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</si>
  <si>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</si>
  <si>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</si>
  <si>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</si>
  <si>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</si>
  <si>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</si>
  <si>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</si>
  <si>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</si>
  <si>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</si>
  <si>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</si>
  <si>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</si>
  <si>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</si>
  <si>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</si>
  <si>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</si>
  <si>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</si>
  <si>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</si>
  <si>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</si>
  <si>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</si>
  <si>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</si>
  <si>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</si>
  <si>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</si>
  <si>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</si>
  <si>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Cap.70.02.-Servicii si dezvoltare publica</t>
  </si>
  <si>
    <t>Lucrări în continuare</t>
  </si>
  <si>
    <t>Total titlul 70</t>
  </si>
  <si>
    <t>TOTAL INVESTITII TITLUL 58+TITLUL 70+TITLUL 55+TITLUL 51</t>
  </si>
  <si>
    <t>Fonduri</t>
  </si>
  <si>
    <t>nerambrs.</t>
  </si>
  <si>
    <t>Primar,                                                                                            Director executiv,</t>
  </si>
  <si>
    <t>Negura Mihaita                                                                     Florescu Iuliana-Georgeta</t>
  </si>
  <si>
    <t>Viza CFP</t>
  </si>
  <si>
    <t>ANEXA NR. 2 LA HCL NR____/2020</t>
  </si>
  <si>
    <t>Influențele la lista de investiţii a bugetului local pe anul 2020</t>
  </si>
  <si>
    <t xml:space="preserve">               Prevederi 2020</t>
  </si>
  <si>
    <t>Presedinte de sedinta,                                                               Secretar general,</t>
  </si>
  <si>
    <t>Lucrari noi</t>
  </si>
  <si>
    <t>Extindere rețele de alimentare cu apă în municipiul Câmpulung Moldovenesc, zona străzilor 1 Septembrie, str. Mioriței, str. Cezar Boliac, str. Ana Ipătescu, str. 13 Decembrie, str. V. Conta, str. Dr. Russel-proiectare și execuție</t>
  </si>
  <si>
    <t>Extindere rețele de alimentare cu apă în municipiul Câmpulung Moldovenesc, zona străzilor 1 Septembrie, str. Mioriței, str. Cezar Boliac, str. Ana Ipătescu, str. 13 Decembrie, str. V. Conta, str. Dr. Russel-taxe și avize</t>
  </si>
  <si>
    <t>Cap. 65.02 Învățământ</t>
  </si>
  <si>
    <t xml:space="preserve">Erhan Rodica </t>
  </si>
  <si>
    <t>Reabilitare canalizare Liceul Tehnologic</t>
  </si>
  <si>
    <t>Reabilitare curte interioara Liceul Tehnologic</t>
  </si>
  <si>
    <t>Reabilitare Grădinița cu program prelungit Casuta piticilor-Str. Srenei. Nr. 3B</t>
  </si>
  <si>
    <t>Reabilitarea si modernizarea corpului de scoala din cadrul Liceului tehnologic  din Câmpulung Moldovenesc, judetul Suceava-proiectare, asistenta tehnica si execuție</t>
  </si>
  <si>
    <t>Reabilitare și extindere rețea alimentare cu apă în municipiu  (str. I. Slavici, str. Solidarității, str. Gh. Lazăr, str. Cimitirului, str. Sâhla, str. A. Muresan) - executie</t>
  </si>
  <si>
    <t>Reabilitare, modernizare și dotare Colegiul Național Dragoș Vodă, Municipiul Câmpulung Moldovenesc, județul Suceava - proiectare, asistență tehnică și execuție</t>
  </si>
  <si>
    <t>Cap. 84.02.-Transporturi</t>
  </si>
  <si>
    <t>Amenajare drum public și spații pentru rețele utilități zona Izvorul Alb (proiectare, taxe, avize)</t>
  </si>
  <si>
    <t>Reabilitare acoperis si elemnte decorative Fosta Primarie a municipiului Campulung Moldovenesc, judetul Suceava proiectare + executie</t>
  </si>
  <si>
    <t>Reabilitare alei și parcări et. II - proiectare + execuție</t>
  </si>
  <si>
    <t>Lucrari de siguranta circulatiei str. Izvorul Alb, km 2+000 - 5+000 (parapet protectie) - proiectare + executie</t>
  </si>
  <si>
    <t>Sistem de supraveghere video, intenet, telefonie Liceul tehnologic</t>
  </si>
  <si>
    <t>POIM /819/9/1 Consolidarea capacității de gestionare a crizei sanitare COVID-19- Consultanță depunere proiect</t>
  </si>
  <si>
    <t>Cap. 66.02 Sănătate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</si>
</sst>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</numFmts>
  <fonts count="63"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7" borderId="3" applyNumberFormat="0" applyAlignment="0" applyProtection="0"/>
    <xf numFmtId="0" fontId="44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54" fillId="33" borderId="0" xfId="0" applyFont="1" applyFill="1" applyAlignment="1">
      <alignment/>
    </xf>
    <xf numFmtId="0" fontId="55" fillId="0" borderId="0" xfId="0" applyFont="1" applyAlignment="1">
      <alignment/>
    </xf>
    <xf numFmtId="49" fontId="54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/>
    </xf>
    <xf numFmtId="0" fontId="54" fillId="34" borderId="0" xfId="0" applyFont="1" applyFill="1" applyAlignment="1">
      <alignment horizontal="center"/>
    </xf>
    <xf numFmtId="0" fontId="54" fillId="34" borderId="13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/>
    </xf>
    <xf numFmtId="0" fontId="54" fillId="34" borderId="15" xfId="0" applyFont="1" applyFill="1" applyBorder="1" applyAlignment="1">
      <alignment horizontal="center"/>
    </xf>
    <xf numFmtId="0" fontId="54" fillId="34" borderId="16" xfId="0" applyFont="1" applyFill="1" applyBorder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6" fillId="0" borderId="0" xfId="0" applyFont="1" applyAlignment="1">
      <alignment/>
    </xf>
    <xf numFmtId="0" fontId="54" fillId="34" borderId="19" xfId="0" applyFont="1" applyFill="1" applyBorder="1" applyAlignment="1">
      <alignment horizontal="center"/>
    </xf>
    <xf numFmtId="0" fontId="54" fillId="34" borderId="20" xfId="0" applyFont="1" applyFill="1" applyBorder="1" applyAlignment="1">
      <alignment horizontal="center"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6" fillId="34" borderId="21" xfId="0" applyFont="1" applyFill="1" applyBorder="1" applyAlignment="1">
      <alignment horizontal="center"/>
    </xf>
    <xf numFmtId="0" fontId="54" fillId="34" borderId="22" xfId="0" applyFont="1" applyFill="1" applyBorder="1" applyAlignment="1">
      <alignment horizontal="center"/>
    </xf>
    <xf numFmtId="0" fontId="54" fillId="34" borderId="23" xfId="0" applyFont="1" applyFill="1" applyBorder="1" applyAlignment="1">
      <alignment horizontal="center"/>
    </xf>
    <xf numFmtId="37" fontId="56" fillId="35" borderId="21" xfId="0" applyNumberFormat="1" applyFont="1" applyFill="1" applyBorder="1" applyAlignment="1">
      <alignment horizontal="center"/>
    </xf>
    <xf numFmtId="0" fontId="57" fillId="34" borderId="21" xfId="0" applyFont="1" applyFill="1" applyBorder="1" applyAlignment="1">
      <alignment horizontal="center"/>
    </xf>
    <xf numFmtId="37" fontId="56" fillId="34" borderId="21" xfId="0" applyNumberFormat="1" applyFont="1" applyFill="1" applyBorder="1" applyAlignment="1">
      <alignment horizontal="center"/>
    </xf>
    <xf numFmtId="37" fontId="56" fillId="36" borderId="21" xfId="0" applyNumberFormat="1" applyFont="1" applyFill="1" applyBorder="1" applyAlignment="1">
      <alignment horizontal="center"/>
    </xf>
    <xf numFmtId="0" fontId="56" fillId="36" borderId="21" xfId="0" applyFont="1" applyFill="1" applyBorder="1" applyAlignment="1">
      <alignment horizontal="center"/>
    </xf>
    <xf numFmtId="37" fontId="56" fillId="34" borderId="21" xfId="0" applyNumberFormat="1" applyFont="1" applyFill="1" applyBorder="1" applyAlignment="1">
      <alignment horizontal="center" vertical="top"/>
    </xf>
    <xf numFmtId="37" fontId="56" fillId="37" borderId="2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49" fontId="54" fillId="0" borderId="21" xfId="0" applyNumberFormat="1" applyFont="1" applyBorder="1" applyAlignment="1">
      <alignment horizontal="center" wrapText="1"/>
    </xf>
    <xf numFmtId="0" fontId="54" fillId="34" borderId="24" xfId="0" applyFont="1" applyFill="1" applyBorder="1" applyAlignment="1">
      <alignment horizontal="center"/>
    </xf>
    <xf numFmtId="0" fontId="56" fillId="34" borderId="21" xfId="0" applyFont="1" applyFill="1" applyBorder="1" applyAlignment="1">
      <alignment horizontal="center" vertical="top" wrapText="1"/>
    </xf>
    <xf numFmtId="37" fontId="1" fillId="0" borderId="21" xfId="0" applyNumberFormat="1" applyFont="1" applyBorder="1" applyAlignment="1">
      <alignment horizontal="center" vertical="center"/>
    </xf>
    <xf numFmtId="37" fontId="1" fillId="34" borderId="21" xfId="0" applyNumberFormat="1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left"/>
    </xf>
    <xf numFmtId="0" fontId="57" fillId="35" borderId="26" xfId="0" applyFont="1" applyFill="1" applyBorder="1" applyAlignment="1">
      <alignment horizontal="center"/>
    </xf>
    <xf numFmtId="37" fontId="57" fillId="35" borderId="27" xfId="0" applyNumberFormat="1" applyFont="1" applyFill="1" applyBorder="1" applyAlignment="1">
      <alignment horizontal="center"/>
    </xf>
    <xf numFmtId="37" fontId="54" fillId="0" borderId="21" xfId="0" applyNumberFormat="1" applyFont="1" applyBorder="1" applyAlignment="1">
      <alignment horizontal="center"/>
    </xf>
    <xf numFmtId="37" fontId="54" fillId="34" borderId="21" xfId="0" applyNumberFormat="1" applyFont="1" applyFill="1" applyBorder="1" applyAlignment="1">
      <alignment horizontal="center"/>
    </xf>
    <xf numFmtId="0" fontId="56" fillId="34" borderId="28" xfId="0" applyFont="1" applyFill="1" applyBorder="1" applyAlignment="1">
      <alignment horizontal="center"/>
    </xf>
    <xf numFmtId="0" fontId="54" fillId="0" borderId="21" xfId="0" applyFont="1" applyBorder="1" applyAlignment="1">
      <alignment horizontal="center" vertical="center" wrapText="1"/>
    </xf>
    <xf numFmtId="37" fontId="54" fillId="34" borderId="21" xfId="0" applyNumberFormat="1" applyFont="1" applyFill="1" applyBorder="1" applyAlignment="1">
      <alignment horizontal="center" vertical="center"/>
    </xf>
    <xf numFmtId="0" fontId="56" fillId="0" borderId="28" xfId="0" applyFont="1" applyBorder="1" applyAlignment="1">
      <alignment horizontal="center"/>
    </xf>
    <xf numFmtId="37" fontId="56" fillId="0" borderId="21" xfId="0" applyNumberFormat="1" applyFont="1" applyBorder="1" applyAlignment="1">
      <alignment horizontal="center"/>
    </xf>
    <xf numFmtId="37" fontId="54" fillId="38" borderId="21" xfId="0" applyNumberFormat="1" applyFont="1" applyFill="1" applyBorder="1" applyAlignment="1">
      <alignment horizontal="center"/>
    </xf>
    <xf numFmtId="37" fontId="54" fillId="36" borderId="21" xfId="0" applyNumberFormat="1" applyFont="1" applyFill="1" applyBorder="1" applyAlignment="1">
      <alignment horizontal="center"/>
    </xf>
    <xf numFmtId="37" fontId="54" fillId="36" borderId="29" xfId="0" applyNumberFormat="1" applyFont="1" applyFill="1" applyBorder="1" applyAlignment="1">
      <alignment horizontal="center"/>
    </xf>
    <xf numFmtId="37" fontId="3" fillId="0" borderId="21" xfId="0" applyNumberFormat="1" applyFont="1" applyBorder="1" applyAlignment="1">
      <alignment horizontal="center" vertical="center"/>
    </xf>
    <xf numFmtId="0" fontId="59" fillId="34" borderId="21" xfId="0" applyFont="1" applyFill="1" applyBorder="1" applyAlignment="1">
      <alignment horizontal="left"/>
    </xf>
    <xf numFmtId="2" fontId="60" fillId="0" borderId="21" xfId="0" applyNumberFormat="1" applyFont="1" applyBorder="1" applyAlignment="1">
      <alignment horizontal="center" wrapText="1"/>
    </xf>
    <xf numFmtId="1" fontId="56" fillId="34" borderId="21" xfId="0" applyNumberFormat="1" applyFont="1" applyFill="1" applyBorder="1" applyAlignment="1">
      <alignment horizontal="center"/>
    </xf>
    <xf numFmtId="0" fontId="56" fillId="39" borderId="28" xfId="0" applyFont="1" applyFill="1" applyBorder="1" applyAlignment="1">
      <alignment horizontal="center"/>
    </xf>
    <xf numFmtId="0" fontId="56" fillId="39" borderId="21" xfId="0" applyFont="1" applyFill="1" applyBorder="1" applyAlignment="1">
      <alignment horizontal="center"/>
    </xf>
    <xf numFmtId="37" fontId="56" fillId="40" borderId="21" xfId="0" applyNumberFormat="1" applyFont="1" applyFill="1" applyBorder="1" applyAlignment="1">
      <alignment horizontal="center"/>
    </xf>
    <xf numFmtId="2" fontId="54" fillId="34" borderId="21" xfId="0" applyNumberFormat="1" applyFont="1" applyFill="1" applyBorder="1" applyAlignment="1">
      <alignment horizontal="center" wrapText="1"/>
    </xf>
    <xf numFmtId="0" fontId="61" fillId="0" borderId="21" xfId="0" applyFont="1" applyBorder="1" applyAlignment="1">
      <alignment wrapText="1"/>
    </xf>
    <xf numFmtId="37" fontId="54" fillId="38" borderId="29" xfId="0" applyNumberFormat="1" applyFont="1" applyFill="1" applyBorder="1" applyAlignment="1">
      <alignment horizontal="center"/>
    </xf>
    <xf numFmtId="0" fontId="62" fillId="33" borderId="0" xfId="0" applyFont="1" applyFill="1" applyAlignment="1">
      <alignment/>
    </xf>
    <xf numFmtId="0" fontId="3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49" fontId="54" fillId="0" borderId="32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7" fontId="1" fillId="0" borderId="21" xfId="0" applyNumberFormat="1" applyFont="1" applyBorder="1" applyAlignment="1">
      <alignment horizontal="center"/>
    </xf>
    <xf numFmtId="3" fontId="56" fillId="0" borderId="21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37" fontId="1" fillId="0" borderId="35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56" fillId="35" borderId="36" xfId="0" applyFont="1" applyFill="1" applyBorder="1" applyAlignment="1">
      <alignment horizontal="left"/>
    </xf>
    <xf numFmtId="0" fontId="56" fillId="35" borderId="37" xfId="0" applyFont="1" applyFill="1" applyBorder="1" applyAlignment="1">
      <alignment horizontal="left"/>
    </xf>
    <xf numFmtId="37" fontId="56" fillId="35" borderId="38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wrapText="1"/>
    </xf>
    <xf numFmtId="37" fontId="1" fillId="36" borderId="21" xfId="0" applyNumberFormat="1" applyFont="1" applyFill="1" applyBorder="1" applyAlignment="1">
      <alignment horizontal="center"/>
    </xf>
    <xf numFmtId="0" fontId="57" fillId="39" borderId="28" xfId="0" applyFont="1" applyFill="1" applyBorder="1" applyAlignment="1">
      <alignment horizontal="center"/>
    </xf>
    <xf numFmtId="37" fontId="56" fillId="39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4" borderId="28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 wrapText="1"/>
    </xf>
    <xf numFmtId="37" fontId="1" fillId="36" borderId="21" xfId="0" applyNumberFormat="1" applyFont="1" applyFill="1" applyBorder="1" applyAlignment="1">
      <alignment horizontal="center" vertical="center"/>
    </xf>
    <xf numFmtId="37" fontId="1" fillId="34" borderId="21" xfId="0" applyNumberFormat="1" applyFont="1" applyFill="1" applyBorder="1" applyAlignment="1">
      <alignment horizontal="center" vertical="center"/>
    </xf>
    <xf numFmtId="37" fontId="3" fillId="36" borderId="21" xfId="0" applyNumberFormat="1" applyFont="1" applyFill="1" applyBorder="1" applyAlignment="1">
      <alignment horizontal="center" vertical="center"/>
    </xf>
    <xf numFmtId="37" fontId="3" fillId="36" borderId="29" xfId="0" applyNumberFormat="1" applyFont="1" applyFill="1" applyBorder="1" applyAlignment="1">
      <alignment horizontal="center" vertical="center"/>
    </xf>
    <xf numFmtId="0" fontId="57" fillId="34" borderId="28" xfId="0" applyFont="1" applyFill="1" applyBorder="1" applyAlignment="1">
      <alignment horizontal="center"/>
    </xf>
    <xf numFmtId="0" fontId="56" fillId="39" borderId="28" xfId="0" applyFont="1" applyFill="1" applyBorder="1" applyAlignment="1">
      <alignment horizontal="center" vertical="center"/>
    </xf>
    <xf numFmtId="0" fontId="56" fillId="5" borderId="21" xfId="0" applyFont="1" applyFill="1" applyBorder="1" applyAlignment="1">
      <alignment horizontal="center" vertical="center"/>
    </xf>
    <xf numFmtId="37" fontId="56" fillId="5" borderId="21" xfId="0" applyNumberFormat="1" applyFont="1" applyFill="1" applyBorder="1" applyAlignment="1">
      <alignment horizontal="center" vertical="center"/>
    </xf>
    <xf numFmtId="0" fontId="59" fillId="34" borderId="32" xfId="0" applyFont="1" applyFill="1" applyBorder="1" applyAlignment="1">
      <alignment horizontal="left"/>
    </xf>
    <xf numFmtId="2" fontId="60" fillId="0" borderId="31" xfId="0" applyNumberFormat="1" applyFont="1" applyBorder="1" applyAlignment="1">
      <alignment horizontal="center" wrapText="1"/>
    </xf>
    <xf numFmtId="0" fontId="56" fillId="33" borderId="0" xfId="0" applyFont="1" applyFill="1" applyAlignment="1">
      <alignment horizontal="center"/>
    </xf>
    <xf numFmtId="0" fontId="54" fillId="34" borderId="17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6" fillId="34" borderId="32" xfId="0" applyFont="1" applyFill="1" applyBorder="1" applyAlignment="1">
      <alignment horizontal="center" vertical="top" wrapText="1"/>
    </xf>
    <xf numFmtId="0" fontId="56" fillId="34" borderId="31" xfId="0" applyFont="1" applyFill="1" applyBorder="1" applyAlignment="1">
      <alignment horizontal="center" vertical="top" wrapText="1"/>
    </xf>
    <xf numFmtId="0" fontId="56" fillId="35" borderId="32" xfId="0" applyFont="1" applyFill="1" applyBorder="1" applyAlignment="1">
      <alignment horizontal="center" wrapText="1"/>
    </xf>
    <xf numFmtId="0" fontId="56" fillId="35" borderId="3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B41" sqref="B41:D47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55</v>
      </c>
      <c r="K1" s="2"/>
    </row>
    <row r="2" ht="11.25">
      <c r="B2" s="1" t="s">
        <v>1</v>
      </c>
    </row>
    <row r="3" ht="14.25" customHeight="1"/>
    <row r="4" spans="3:11" ht="11.25">
      <c r="C4" s="96" t="s">
        <v>56</v>
      </c>
      <c r="D4" s="96"/>
      <c r="E4" s="96"/>
      <c r="F4" s="96"/>
      <c r="G4" s="96"/>
      <c r="H4" s="96"/>
      <c r="I4" s="96"/>
      <c r="J4" s="96"/>
      <c r="K4" s="96"/>
    </row>
    <row r="5" ht="14.25" customHeight="1" thickBot="1"/>
    <row r="6" spans="1:12" ht="21.75" customHeight="1" thickBot="1">
      <c r="A6" s="97" t="s">
        <v>2</v>
      </c>
      <c r="B6" s="98"/>
      <c r="C6" s="3" t="s">
        <v>3</v>
      </c>
      <c r="D6" s="4" t="s">
        <v>4</v>
      </c>
      <c r="E6" s="10"/>
      <c r="F6" s="23"/>
      <c r="G6" s="23"/>
      <c r="H6" s="23" t="s">
        <v>57</v>
      </c>
      <c r="I6" s="23"/>
      <c r="J6" s="23"/>
      <c r="K6" s="23"/>
      <c r="L6" s="24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8"/>
    </row>
    <row r="8" spans="1:12" ht="10.5" customHeight="1">
      <c r="A8" s="11" t="s">
        <v>5</v>
      </c>
      <c r="B8" s="5"/>
      <c r="C8" s="5"/>
      <c r="D8" s="5">
        <v>2019</v>
      </c>
      <c r="E8" s="6" t="s">
        <v>7</v>
      </c>
      <c r="F8" s="11" t="s">
        <v>8</v>
      </c>
      <c r="G8" s="7"/>
      <c r="H8" s="7"/>
      <c r="I8" s="7"/>
      <c r="J8" s="7"/>
      <c r="K8" s="7"/>
      <c r="L8" s="18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8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36" t="s">
        <v>11</v>
      </c>
      <c r="G10" s="36" t="s">
        <v>12</v>
      </c>
      <c r="H10" s="36" t="s">
        <v>13</v>
      </c>
      <c r="I10" s="36" t="s">
        <v>50</v>
      </c>
      <c r="J10" s="36" t="s">
        <v>7</v>
      </c>
      <c r="K10" s="10" t="s">
        <v>14</v>
      </c>
      <c r="L10" s="18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51</v>
      </c>
      <c r="J11" s="6" t="s">
        <v>18</v>
      </c>
      <c r="K11" s="11" t="s">
        <v>19</v>
      </c>
      <c r="L11" s="18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8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8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8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9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36">
        <v>3</v>
      </c>
      <c r="E16" s="36" t="s">
        <v>32</v>
      </c>
      <c r="F16" s="36" t="s">
        <v>33</v>
      </c>
      <c r="G16" s="36" t="s">
        <v>34</v>
      </c>
      <c r="H16" s="13" t="s">
        <v>35</v>
      </c>
      <c r="I16" s="36" t="s">
        <v>36</v>
      </c>
      <c r="J16" s="36" t="s">
        <v>37</v>
      </c>
      <c r="K16" s="13" t="s">
        <v>38</v>
      </c>
      <c r="L16" s="24" t="s">
        <v>39</v>
      </c>
    </row>
    <row r="17" spans="1:12" s="14" customFormat="1" ht="35.25" customHeight="1">
      <c r="A17" s="99" t="s">
        <v>49</v>
      </c>
      <c r="B17" s="100"/>
      <c r="C17" s="30">
        <f>C18</f>
        <v>116114</v>
      </c>
      <c r="D17" s="30">
        <f aca="true" t="shared" si="0" ref="D17:L17">D18</f>
        <v>1991114</v>
      </c>
      <c r="E17" s="30">
        <f t="shared" si="0"/>
        <v>1991114</v>
      </c>
      <c r="F17" s="30">
        <f t="shared" si="0"/>
        <v>0</v>
      </c>
      <c r="G17" s="30">
        <f t="shared" si="0"/>
        <v>0</v>
      </c>
      <c r="H17" s="30">
        <f t="shared" si="0"/>
        <v>0</v>
      </c>
      <c r="I17" s="30">
        <f t="shared" si="0"/>
        <v>0</v>
      </c>
      <c r="J17" s="30">
        <f t="shared" si="0"/>
        <v>1991114</v>
      </c>
      <c r="K17" s="30">
        <f t="shared" si="0"/>
        <v>491114</v>
      </c>
      <c r="L17" s="30">
        <f t="shared" si="0"/>
        <v>1500000</v>
      </c>
    </row>
    <row r="18" spans="1:12" s="14" customFormat="1" ht="19.5" customHeight="1">
      <c r="A18" s="37"/>
      <c r="B18" s="37" t="s">
        <v>48</v>
      </c>
      <c r="C18" s="30">
        <f>C41+C32+C22+C29</f>
        <v>116114</v>
      </c>
      <c r="D18" s="30">
        <f aca="true" t="shared" si="1" ref="D18:L18">D41+D32+D22+D29</f>
        <v>1991114</v>
      </c>
      <c r="E18" s="30">
        <f t="shared" si="1"/>
        <v>1991114</v>
      </c>
      <c r="F18" s="30">
        <f t="shared" si="1"/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1991114</v>
      </c>
      <c r="K18" s="30">
        <f t="shared" si="1"/>
        <v>491114</v>
      </c>
      <c r="L18" s="30">
        <f t="shared" si="1"/>
        <v>1500000</v>
      </c>
    </row>
    <row r="19" spans="1:12" s="14" customFormat="1" ht="15.75" customHeight="1">
      <c r="A19" s="22" t="s">
        <v>40</v>
      </c>
      <c r="B19" s="29" t="s">
        <v>41</v>
      </c>
      <c r="C19" s="30">
        <f>C23</f>
        <v>48114</v>
      </c>
      <c r="D19" s="30">
        <f aca="true" t="shared" si="2" ref="D19:L19">D23</f>
        <v>48114</v>
      </c>
      <c r="E19" s="30">
        <f t="shared" si="2"/>
        <v>48114</v>
      </c>
      <c r="F19" s="30">
        <f t="shared" si="2"/>
        <v>0</v>
      </c>
      <c r="G19" s="30">
        <f t="shared" si="2"/>
        <v>0</v>
      </c>
      <c r="H19" s="30">
        <f t="shared" si="2"/>
        <v>0</v>
      </c>
      <c r="I19" s="30">
        <f t="shared" si="2"/>
        <v>0</v>
      </c>
      <c r="J19" s="30">
        <f t="shared" si="2"/>
        <v>48114</v>
      </c>
      <c r="K19" s="30">
        <f t="shared" si="2"/>
        <v>48114</v>
      </c>
      <c r="L19" s="30">
        <f t="shared" si="2"/>
        <v>0</v>
      </c>
    </row>
    <row r="20" spans="1:12" s="14" customFormat="1" ht="12.75" customHeight="1">
      <c r="A20" s="22" t="s">
        <v>42</v>
      </c>
      <c r="B20" s="22" t="s">
        <v>43</v>
      </c>
      <c r="C20" s="30">
        <f>C33</f>
        <v>20000</v>
      </c>
      <c r="D20" s="30">
        <f aca="true" t="shared" si="3" ref="D20:L20">D33</f>
        <v>1844000</v>
      </c>
      <c r="E20" s="30">
        <f t="shared" si="3"/>
        <v>1844000</v>
      </c>
      <c r="F20" s="30">
        <f t="shared" si="3"/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1844000</v>
      </c>
      <c r="K20" s="30">
        <f t="shared" si="3"/>
        <v>344000</v>
      </c>
      <c r="L20" s="30">
        <f t="shared" si="3"/>
        <v>1500000</v>
      </c>
    </row>
    <row r="21" spans="1:12" s="15" customFormat="1" ht="14.25" customHeight="1">
      <c r="A21" s="26" t="s">
        <v>44</v>
      </c>
      <c r="B21" s="22" t="s">
        <v>45</v>
      </c>
      <c r="C21" s="31">
        <f>C39+C27+C46+C31</f>
        <v>48000</v>
      </c>
      <c r="D21" s="31">
        <f aca="true" t="shared" si="4" ref="D21:L21">D39+D27+D46+D31</f>
        <v>48000</v>
      </c>
      <c r="E21" s="31">
        <f t="shared" si="4"/>
        <v>48000</v>
      </c>
      <c r="F21" s="31">
        <f t="shared" si="4"/>
        <v>0</v>
      </c>
      <c r="G21" s="31">
        <f t="shared" si="4"/>
        <v>0</v>
      </c>
      <c r="H21" s="31">
        <f t="shared" si="4"/>
        <v>0</v>
      </c>
      <c r="I21" s="31">
        <f t="shared" si="4"/>
        <v>0</v>
      </c>
      <c r="J21" s="31">
        <f t="shared" si="4"/>
        <v>48000</v>
      </c>
      <c r="K21" s="31">
        <f t="shared" si="4"/>
        <v>48000</v>
      </c>
      <c r="L21" s="31">
        <f t="shared" si="4"/>
        <v>0</v>
      </c>
    </row>
    <row r="22" spans="1:12" s="15" customFormat="1" ht="14.25" customHeight="1">
      <c r="A22" s="40" t="s">
        <v>62</v>
      </c>
      <c r="B22" s="41"/>
      <c r="C22" s="42">
        <f aca="true" t="shared" si="5" ref="C22:L22">C27+C23</f>
        <v>102114</v>
      </c>
      <c r="D22" s="42">
        <f t="shared" si="5"/>
        <v>102114</v>
      </c>
      <c r="E22" s="42">
        <f t="shared" si="5"/>
        <v>102114</v>
      </c>
      <c r="F22" s="42">
        <f t="shared" si="5"/>
        <v>0</v>
      </c>
      <c r="G22" s="42">
        <f t="shared" si="5"/>
        <v>0</v>
      </c>
      <c r="H22" s="42">
        <f t="shared" si="5"/>
        <v>0</v>
      </c>
      <c r="I22" s="42">
        <f t="shared" si="5"/>
        <v>0</v>
      </c>
      <c r="J22" s="42">
        <f t="shared" si="5"/>
        <v>102114</v>
      </c>
      <c r="K22" s="42">
        <f t="shared" si="5"/>
        <v>102114</v>
      </c>
      <c r="L22" s="42">
        <f t="shared" si="5"/>
        <v>0</v>
      </c>
    </row>
    <row r="23" spans="1:12" s="15" customFormat="1" ht="14.25" customHeight="1">
      <c r="A23" s="57" t="s">
        <v>40</v>
      </c>
      <c r="B23" s="58" t="s">
        <v>59</v>
      </c>
      <c r="C23" s="59">
        <f>C24+C25+C26</f>
        <v>48114</v>
      </c>
      <c r="D23" s="59">
        <f aca="true" t="shared" si="6" ref="D23:L23">D24+D25+D26</f>
        <v>48114</v>
      </c>
      <c r="E23" s="59">
        <f t="shared" si="6"/>
        <v>48114</v>
      </c>
      <c r="F23" s="59">
        <f t="shared" si="6"/>
        <v>0</v>
      </c>
      <c r="G23" s="59">
        <f t="shared" si="6"/>
        <v>0</v>
      </c>
      <c r="H23" s="59">
        <f t="shared" si="6"/>
        <v>0</v>
      </c>
      <c r="I23" s="59">
        <f t="shared" si="6"/>
        <v>0</v>
      </c>
      <c r="J23" s="59">
        <f t="shared" si="6"/>
        <v>48114</v>
      </c>
      <c r="K23" s="59">
        <f t="shared" si="6"/>
        <v>48114</v>
      </c>
      <c r="L23" s="59">
        <f t="shared" si="6"/>
        <v>0</v>
      </c>
    </row>
    <row r="24" spans="1:12" s="15" customFormat="1" ht="29.25" customHeight="1">
      <c r="A24" s="45"/>
      <c r="B24" s="60" t="s">
        <v>66</v>
      </c>
      <c r="C24" s="50">
        <v>16614</v>
      </c>
      <c r="D24" s="50">
        <v>16614</v>
      </c>
      <c r="E24" s="50">
        <v>16614</v>
      </c>
      <c r="F24" s="50"/>
      <c r="G24" s="50"/>
      <c r="H24" s="50"/>
      <c r="I24" s="50"/>
      <c r="J24" s="50">
        <v>16614</v>
      </c>
      <c r="K24" s="50">
        <v>16614</v>
      </c>
      <c r="L24" s="62"/>
    </row>
    <row r="25" spans="1:12" s="15" customFormat="1" ht="14.25" customHeight="1">
      <c r="A25" s="54"/>
      <c r="B25" s="55" t="s">
        <v>64</v>
      </c>
      <c r="C25" s="44">
        <v>-20000</v>
      </c>
      <c r="D25" s="44">
        <v>-20000</v>
      </c>
      <c r="E25" s="44">
        <v>-20000</v>
      </c>
      <c r="F25" s="44"/>
      <c r="G25" s="44"/>
      <c r="H25" s="44"/>
      <c r="I25" s="44"/>
      <c r="J25" s="44">
        <v>-20000</v>
      </c>
      <c r="K25" s="44">
        <v>-20000</v>
      </c>
      <c r="L25" s="44"/>
    </row>
    <row r="26" spans="1:12" s="15" customFormat="1" ht="14.25" customHeight="1">
      <c r="A26" s="54"/>
      <c r="B26" s="55" t="s">
        <v>65</v>
      </c>
      <c r="C26" s="44">
        <v>51500</v>
      </c>
      <c r="D26" s="44">
        <v>51500</v>
      </c>
      <c r="E26" s="44">
        <v>51500</v>
      </c>
      <c r="F26" s="44"/>
      <c r="G26" s="44"/>
      <c r="H26" s="44"/>
      <c r="I26" s="44"/>
      <c r="J26" s="44">
        <v>51500</v>
      </c>
      <c r="K26" s="44">
        <v>51500</v>
      </c>
      <c r="L26" s="44"/>
    </row>
    <row r="27" spans="1:12" s="15" customFormat="1" ht="14.25" customHeight="1">
      <c r="A27" s="22" t="s">
        <v>44</v>
      </c>
      <c r="B27" s="61" t="s">
        <v>45</v>
      </c>
      <c r="C27" s="27">
        <f>C28</f>
        <v>54000</v>
      </c>
      <c r="D27" s="27">
        <f aca="true" t="shared" si="7" ref="D27:L27">D28</f>
        <v>54000</v>
      </c>
      <c r="E27" s="27">
        <f t="shared" si="7"/>
        <v>54000</v>
      </c>
      <c r="F27" s="27">
        <f t="shared" si="7"/>
        <v>0</v>
      </c>
      <c r="G27" s="27">
        <f t="shared" si="7"/>
        <v>0</v>
      </c>
      <c r="H27" s="27">
        <f t="shared" si="7"/>
        <v>0</v>
      </c>
      <c r="I27" s="27">
        <f t="shared" si="7"/>
        <v>0</v>
      </c>
      <c r="J27" s="27">
        <f t="shared" si="7"/>
        <v>54000</v>
      </c>
      <c r="K27" s="27">
        <f t="shared" si="7"/>
        <v>54000</v>
      </c>
      <c r="L27" s="27">
        <f t="shared" si="7"/>
        <v>0</v>
      </c>
    </row>
    <row r="28" spans="1:12" s="15" customFormat="1" ht="30.75" customHeight="1">
      <c r="A28" s="54"/>
      <c r="B28" s="55" t="s">
        <v>75</v>
      </c>
      <c r="C28" s="44">
        <v>54000</v>
      </c>
      <c r="D28" s="44">
        <v>54000</v>
      </c>
      <c r="E28" s="27">
        <v>54000</v>
      </c>
      <c r="F28" s="44"/>
      <c r="G28" s="44"/>
      <c r="H28" s="44"/>
      <c r="I28" s="44"/>
      <c r="J28" s="47">
        <v>54000</v>
      </c>
      <c r="K28" s="47">
        <v>54000</v>
      </c>
      <c r="L28" s="56"/>
    </row>
    <row r="29" spans="1:12" s="15" customFormat="1" ht="30.75" customHeight="1">
      <c r="A29" s="40" t="s">
        <v>77</v>
      </c>
      <c r="B29" s="41"/>
      <c r="C29" s="42">
        <f>C35+C31</f>
        <v>58000</v>
      </c>
      <c r="D29" s="42">
        <f>D31</f>
        <v>58000</v>
      </c>
      <c r="E29" s="42">
        <f aca="true" t="shared" si="8" ref="E29:L29">E31</f>
        <v>58000</v>
      </c>
      <c r="F29" s="42">
        <f t="shared" si="8"/>
        <v>0</v>
      </c>
      <c r="G29" s="42">
        <f t="shared" si="8"/>
        <v>0</v>
      </c>
      <c r="H29" s="42">
        <f t="shared" si="8"/>
        <v>0</v>
      </c>
      <c r="I29" s="42">
        <f t="shared" si="8"/>
        <v>0</v>
      </c>
      <c r="J29" s="42">
        <f t="shared" si="8"/>
        <v>58000</v>
      </c>
      <c r="K29" s="42">
        <f t="shared" si="8"/>
        <v>58000</v>
      </c>
      <c r="L29" s="42">
        <f t="shared" si="8"/>
        <v>0</v>
      </c>
    </row>
    <row r="30" spans="1:12" s="15" customFormat="1" ht="19.5" customHeight="1">
      <c r="A30" s="22" t="s">
        <v>44</v>
      </c>
      <c r="B30" s="61" t="s">
        <v>45</v>
      </c>
      <c r="C30" s="27">
        <f>C31</f>
        <v>58000</v>
      </c>
      <c r="D30" s="27">
        <f aca="true" t="shared" si="9" ref="D30:L30">D31</f>
        <v>58000</v>
      </c>
      <c r="E30" s="27">
        <f t="shared" si="9"/>
        <v>58000</v>
      </c>
      <c r="F30" s="27">
        <f t="shared" si="9"/>
        <v>0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58000</v>
      </c>
      <c r="K30" s="27">
        <f t="shared" si="9"/>
        <v>58000</v>
      </c>
      <c r="L30" s="27">
        <f t="shared" si="9"/>
        <v>0</v>
      </c>
    </row>
    <row r="31" spans="1:12" s="15" customFormat="1" ht="39.75" customHeight="1">
      <c r="A31" s="94"/>
      <c r="B31" s="95" t="s">
        <v>76</v>
      </c>
      <c r="C31" s="44">
        <v>58000</v>
      </c>
      <c r="D31" s="44">
        <v>58000</v>
      </c>
      <c r="E31" s="27">
        <v>58000</v>
      </c>
      <c r="F31" s="44"/>
      <c r="G31" s="44"/>
      <c r="H31" s="44"/>
      <c r="I31" s="44"/>
      <c r="J31" s="47">
        <v>58000</v>
      </c>
      <c r="K31" s="47">
        <v>58000</v>
      </c>
      <c r="L31" s="56"/>
    </row>
    <row r="32" spans="1:12" s="15" customFormat="1" ht="22.5" customHeight="1">
      <c r="A32" s="101" t="s">
        <v>46</v>
      </c>
      <c r="B32" s="102"/>
      <c r="C32" s="25">
        <f>C39+C33</f>
        <v>26000</v>
      </c>
      <c r="D32" s="25">
        <f aca="true" t="shared" si="10" ref="D32:L32">D39+D33</f>
        <v>1850000</v>
      </c>
      <c r="E32" s="25">
        <f t="shared" si="10"/>
        <v>1850000</v>
      </c>
      <c r="F32" s="25">
        <f t="shared" si="10"/>
        <v>0</v>
      </c>
      <c r="G32" s="25">
        <f t="shared" si="10"/>
        <v>0</v>
      </c>
      <c r="H32" s="25">
        <f t="shared" si="10"/>
        <v>0</v>
      </c>
      <c r="I32" s="25">
        <f t="shared" si="10"/>
        <v>0</v>
      </c>
      <c r="J32" s="25">
        <f t="shared" si="10"/>
        <v>1850000</v>
      </c>
      <c r="K32" s="25">
        <f t="shared" si="10"/>
        <v>350000</v>
      </c>
      <c r="L32" s="25">
        <f t="shared" si="10"/>
        <v>1500000</v>
      </c>
    </row>
    <row r="33" spans="1:12" s="16" customFormat="1" ht="21" customHeight="1">
      <c r="A33" s="73" t="s">
        <v>42</v>
      </c>
      <c r="B33" s="74" t="s">
        <v>47</v>
      </c>
      <c r="C33" s="69">
        <f>C36+C35+C37+C38+C34</f>
        <v>20000</v>
      </c>
      <c r="D33" s="69">
        <f aca="true" t="shared" si="11" ref="D33:L33">D36+D35+D37+D38+D34</f>
        <v>1844000</v>
      </c>
      <c r="E33" s="69">
        <f t="shared" si="11"/>
        <v>1844000</v>
      </c>
      <c r="F33" s="69">
        <f t="shared" si="11"/>
        <v>0</v>
      </c>
      <c r="G33" s="69">
        <f t="shared" si="11"/>
        <v>0</v>
      </c>
      <c r="H33" s="69">
        <f t="shared" si="11"/>
        <v>0</v>
      </c>
      <c r="I33" s="69">
        <f t="shared" si="11"/>
        <v>0</v>
      </c>
      <c r="J33" s="69">
        <f t="shared" si="11"/>
        <v>1844000</v>
      </c>
      <c r="K33" s="69">
        <f t="shared" si="11"/>
        <v>344000</v>
      </c>
      <c r="L33" s="69">
        <f t="shared" si="11"/>
        <v>1500000</v>
      </c>
    </row>
    <row r="34" spans="1:12" s="16" customFormat="1" ht="42" customHeight="1">
      <c r="A34" s="83"/>
      <c r="B34" s="46" t="s">
        <v>72</v>
      </c>
      <c r="C34" s="72"/>
      <c r="D34" s="72">
        <v>200000</v>
      </c>
      <c r="E34" s="72">
        <v>200000</v>
      </c>
      <c r="F34" s="72"/>
      <c r="G34" s="72"/>
      <c r="H34" s="72"/>
      <c r="I34" s="72"/>
      <c r="J34" s="72">
        <v>200000</v>
      </c>
      <c r="K34" s="72">
        <v>200000</v>
      </c>
      <c r="L34" s="72"/>
    </row>
    <row r="35" spans="1:12" s="16" customFormat="1" ht="52.5" customHeight="1">
      <c r="A35" s="64"/>
      <c r="B35" s="71" t="s">
        <v>67</v>
      </c>
      <c r="C35" s="72"/>
      <c r="D35" s="72">
        <v>150000</v>
      </c>
      <c r="E35" s="72">
        <v>150000</v>
      </c>
      <c r="F35" s="72"/>
      <c r="G35" s="72"/>
      <c r="H35" s="72"/>
      <c r="I35" s="72"/>
      <c r="J35" s="72">
        <v>150000</v>
      </c>
      <c r="K35" s="72">
        <v>150000</v>
      </c>
      <c r="L35" s="72"/>
    </row>
    <row r="36" spans="1:12" s="16" customFormat="1" ht="54.75" customHeight="1">
      <c r="A36" s="48"/>
      <c r="B36" s="66" t="s">
        <v>60</v>
      </c>
      <c r="C36" s="43">
        <v>20000</v>
      </c>
      <c r="D36" s="27">
        <v>20000</v>
      </c>
      <c r="E36" s="27">
        <v>20000</v>
      </c>
      <c r="F36" s="49"/>
      <c r="G36" s="49"/>
      <c r="H36" s="49"/>
      <c r="I36" s="49"/>
      <c r="J36" s="50">
        <v>20000</v>
      </c>
      <c r="K36" s="50">
        <v>20000</v>
      </c>
      <c r="L36" s="70"/>
    </row>
    <row r="37" spans="1:12" s="16" customFormat="1" ht="54.75" customHeight="1">
      <c r="A37" s="65"/>
      <c r="B37" s="67" t="s">
        <v>68</v>
      </c>
      <c r="C37" s="43"/>
      <c r="D37" s="27">
        <v>-26000</v>
      </c>
      <c r="E37" s="27">
        <v>-26000</v>
      </c>
      <c r="F37" s="49"/>
      <c r="G37" s="49"/>
      <c r="H37" s="49"/>
      <c r="I37" s="49"/>
      <c r="J37" s="50">
        <v>-26000</v>
      </c>
      <c r="K37" s="50">
        <v>-26000</v>
      </c>
      <c r="L37" s="70"/>
    </row>
    <row r="38" spans="1:12" s="16" customFormat="1" ht="54.75" customHeight="1">
      <c r="A38" s="65"/>
      <c r="B38" s="68" t="s">
        <v>69</v>
      </c>
      <c r="C38" s="43"/>
      <c r="D38" s="27">
        <v>1500000</v>
      </c>
      <c r="E38" s="27">
        <v>1500000</v>
      </c>
      <c r="F38" s="49"/>
      <c r="G38" s="49"/>
      <c r="H38" s="49"/>
      <c r="I38" s="49"/>
      <c r="J38" s="50">
        <v>1500000</v>
      </c>
      <c r="K38" s="50"/>
      <c r="L38" s="70">
        <v>1500000</v>
      </c>
    </row>
    <row r="39" spans="1:12" s="16" customFormat="1" ht="15.75" customHeight="1">
      <c r="A39" s="22" t="s">
        <v>44</v>
      </c>
      <c r="B39" s="29" t="s">
        <v>45</v>
      </c>
      <c r="C39" s="28">
        <f aca="true" t="shared" si="12" ref="C39:L39">SUM(C40:C40)</f>
        <v>6000</v>
      </c>
      <c r="D39" s="28">
        <f t="shared" si="12"/>
        <v>6000</v>
      </c>
      <c r="E39" s="28">
        <f t="shared" si="12"/>
        <v>6000</v>
      </c>
      <c r="F39" s="28">
        <f t="shared" si="12"/>
        <v>0</v>
      </c>
      <c r="G39" s="28">
        <f t="shared" si="12"/>
        <v>0</v>
      </c>
      <c r="H39" s="28">
        <f t="shared" si="12"/>
        <v>0</v>
      </c>
      <c r="I39" s="28">
        <f t="shared" si="12"/>
        <v>0</v>
      </c>
      <c r="J39" s="28">
        <f t="shared" si="12"/>
        <v>6000</v>
      </c>
      <c r="K39" s="28">
        <f t="shared" si="12"/>
        <v>6000</v>
      </c>
      <c r="L39" s="28">
        <f t="shared" si="12"/>
        <v>0</v>
      </c>
    </row>
    <row r="40" spans="1:12" s="16" customFormat="1" ht="62.25" customHeight="1">
      <c r="A40" s="45"/>
      <c r="B40" s="35" t="s">
        <v>61</v>
      </c>
      <c r="C40" s="51">
        <v>6000</v>
      </c>
      <c r="D40" s="51">
        <v>6000</v>
      </c>
      <c r="E40" s="51">
        <v>6000</v>
      </c>
      <c r="F40" s="51"/>
      <c r="G40" s="51"/>
      <c r="H40" s="51"/>
      <c r="I40" s="51"/>
      <c r="J40" s="51">
        <v>6000</v>
      </c>
      <c r="K40" s="51">
        <v>6000</v>
      </c>
      <c r="L40" s="52"/>
    </row>
    <row r="41" spans="1:12" s="15" customFormat="1" ht="32.25" customHeight="1">
      <c r="A41" s="75" t="s">
        <v>70</v>
      </c>
      <c r="B41" s="76"/>
      <c r="C41" s="77">
        <f>C42+C44+C46</f>
        <v>-70000</v>
      </c>
      <c r="D41" s="77">
        <f aca="true" t="shared" si="13" ref="D41:L41">D42+D44+D46</f>
        <v>-19000</v>
      </c>
      <c r="E41" s="77">
        <f t="shared" si="13"/>
        <v>-19000</v>
      </c>
      <c r="F41" s="77">
        <f t="shared" si="13"/>
        <v>0</v>
      </c>
      <c r="G41" s="77">
        <f t="shared" si="13"/>
        <v>0</v>
      </c>
      <c r="H41" s="77">
        <f t="shared" si="13"/>
        <v>0</v>
      </c>
      <c r="I41" s="77">
        <f t="shared" si="13"/>
        <v>0</v>
      </c>
      <c r="J41" s="77">
        <f t="shared" si="13"/>
        <v>-19000</v>
      </c>
      <c r="K41" s="77">
        <f t="shared" si="13"/>
        <v>-19000</v>
      </c>
      <c r="L41" s="77">
        <f t="shared" si="13"/>
        <v>0</v>
      </c>
    </row>
    <row r="42" spans="1:12" s="15" customFormat="1" ht="32.25" customHeight="1">
      <c r="A42" s="91" t="s">
        <v>40</v>
      </c>
      <c r="B42" s="92" t="s">
        <v>59</v>
      </c>
      <c r="C42" s="93">
        <f>C43</f>
        <v>0</v>
      </c>
      <c r="D42" s="93">
        <f aca="true" t="shared" si="14" ref="D42:L42">D43</f>
        <v>-50000</v>
      </c>
      <c r="E42" s="93">
        <f t="shared" si="14"/>
        <v>-50000</v>
      </c>
      <c r="F42" s="93">
        <f t="shared" si="14"/>
        <v>0</v>
      </c>
      <c r="G42" s="93">
        <f t="shared" si="14"/>
        <v>0</v>
      </c>
      <c r="H42" s="93">
        <f t="shared" si="14"/>
        <v>0</v>
      </c>
      <c r="I42" s="93">
        <f t="shared" si="14"/>
        <v>0</v>
      </c>
      <c r="J42" s="93">
        <f t="shared" si="14"/>
        <v>-50000</v>
      </c>
      <c r="K42" s="93">
        <f t="shared" si="14"/>
        <v>-50000</v>
      </c>
      <c r="L42" s="93">
        <f t="shared" si="14"/>
        <v>0</v>
      </c>
    </row>
    <row r="43" spans="1:12" s="15" customFormat="1" ht="32.25" customHeight="1">
      <c r="A43" s="90"/>
      <c r="B43" s="34" t="s">
        <v>74</v>
      </c>
      <c r="C43" s="38"/>
      <c r="D43" s="38">
        <v>-50000</v>
      </c>
      <c r="E43" s="39">
        <f>D43</f>
        <v>-50000</v>
      </c>
      <c r="F43" s="53"/>
      <c r="G43" s="53"/>
      <c r="H43" s="53"/>
      <c r="I43" s="53"/>
      <c r="J43" s="38">
        <f>E43</f>
        <v>-50000</v>
      </c>
      <c r="K43" s="38">
        <f>J43</f>
        <v>-50000</v>
      </c>
      <c r="L43" s="89"/>
    </row>
    <row r="44" spans="1:12" s="15" customFormat="1" ht="32.25" customHeight="1">
      <c r="A44" s="57" t="s">
        <v>42</v>
      </c>
      <c r="B44" s="58" t="s">
        <v>47</v>
      </c>
      <c r="C44" s="82">
        <f>C45</f>
        <v>0</v>
      </c>
      <c r="D44" s="82">
        <f aca="true" t="shared" si="15" ref="D44:L44">D45</f>
        <v>101000</v>
      </c>
      <c r="E44" s="82">
        <f t="shared" si="15"/>
        <v>101000</v>
      </c>
      <c r="F44" s="82">
        <f t="shared" si="15"/>
        <v>0</v>
      </c>
      <c r="G44" s="82">
        <f t="shared" si="15"/>
        <v>0</v>
      </c>
      <c r="H44" s="82">
        <f t="shared" si="15"/>
        <v>0</v>
      </c>
      <c r="I44" s="82">
        <f t="shared" si="15"/>
        <v>0</v>
      </c>
      <c r="J44" s="82">
        <f t="shared" si="15"/>
        <v>101000</v>
      </c>
      <c r="K44" s="82">
        <f t="shared" si="15"/>
        <v>101000</v>
      </c>
      <c r="L44" s="82">
        <f t="shared" si="15"/>
        <v>0</v>
      </c>
    </row>
    <row r="45" spans="1:12" s="15" customFormat="1" ht="32.25" customHeight="1">
      <c r="A45" s="84"/>
      <c r="B45" s="85" t="s">
        <v>73</v>
      </c>
      <c r="C45" s="86"/>
      <c r="D45" s="86">
        <v>101000</v>
      </c>
      <c r="E45" s="87">
        <v>101000</v>
      </c>
      <c r="F45" s="88"/>
      <c r="G45" s="88"/>
      <c r="H45" s="88"/>
      <c r="I45" s="88"/>
      <c r="J45" s="86">
        <v>101000</v>
      </c>
      <c r="K45" s="86">
        <v>101000</v>
      </c>
      <c r="L45" s="89"/>
    </row>
    <row r="46" spans="1:12" s="15" customFormat="1" ht="32.25" customHeight="1">
      <c r="A46" s="81" t="s">
        <v>44</v>
      </c>
      <c r="B46" s="58" t="s">
        <v>45</v>
      </c>
      <c r="C46" s="82">
        <f>SUM(C47:C62)</f>
        <v>-70000</v>
      </c>
      <c r="D46" s="82">
        <f aca="true" t="shared" si="16" ref="D46:L46">SUM(D47:D62)</f>
        <v>-70000</v>
      </c>
      <c r="E46" s="82">
        <f t="shared" si="16"/>
        <v>-70000</v>
      </c>
      <c r="F46" s="82">
        <f t="shared" si="16"/>
        <v>0</v>
      </c>
      <c r="G46" s="82">
        <f t="shared" si="16"/>
        <v>0</v>
      </c>
      <c r="H46" s="82">
        <f t="shared" si="16"/>
        <v>0</v>
      </c>
      <c r="I46" s="82">
        <f t="shared" si="16"/>
        <v>0</v>
      </c>
      <c r="J46" s="82">
        <f t="shared" si="16"/>
        <v>-70000</v>
      </c>
      <c r="K46" s="82">
        <f t="shared" si="16"/>
        <v>-70000</v>
      </c>
      <c r="L46" s="82">
        <f t="shared" si="16"/>
        <v>0</v>
      </c>
    </row>
    <row r="47" spans="1:12" s="17" customFormat="1" ht="39" customHeight="1">
      <c r="A47" s="78"/>
      <c r="B47" s="79" t="s">
        <v>71</v>
      </c>
      <c r="C47" s="38">
        <v>-70000</v>
      </c>
      <c r="D47" s="80">
        <v>-70000</v>
      </c>
      <c r="E47" s="80">
        <v>-70000</v>
      </c>
      <c r="F47" s="38"/>
      <c r="G47" s="38"/>
      <c r="H47" s="38"/>
      <c r="I47" s="38"/>
      <c r="J47" s="80">
        <v>-70000</v>
      </c>
      <c r="K47" s="80">
        <v>-70000</v>
      </c>
      <c r="L47" s="27"/>
    </row>
    <row r="50" spans="2:10" ht="15.75">
      <c r="B50" s="32" t="s">
        <v>52</v>
      </c>
      <c r="C50" s="20"/>
      <c r="D50" s="20"/>
      <c r="E50" s="21"/>
      <c r="F50" s="20"/>
      <c r="G50" s="20"/>
      <c r="H50" s="20"/>
      <c r="I50" s="20"/>
      <c r="J50" s="20"/>
    </row>
    <row r="51" spans="2:10" ht="15.75">
      <c r="B51" s="32" t="s">
        <v>53</v>
      </c>
      <c r="C51" s="20"/>
      <c r="D51" s="20"/>
      <c r="E51" s="21"/>
      <c r="F51" s="20"/>
      <c r="G51" s="20"/>
      <c r="H51" s="20"/>
      <c r="I51" s="20"/>
      <c r="J51" s="20"/>
    </row>
    <row r="52" spans="2:10" ht="15.75">
      <c r="B52" s="32"/>
      <c r="C52" s="20"/>
      <c r="D52" s="20"/>
      <c r="E52" s="20"/>
      <c r="F52" s="20"/>
      <c r="G52" s="20"/>
      <c r="H52" s="20"/>
      <c r="I52" s="20"/>
      <c r="J52" s="20"/>
    </row>
    <row r="53" spans="2:10" ht="15.75">
      <c r="B53" s="33" t="s">
        <v>54</v>
      </c>
      <c r="C53" s="20"/>
      <c r="D53" s="20"/>
      <c r="E53" s="20"/>
      <c r="F53" s="20"/>
      <c r="G53" s="20"/>
      <c r="H53" s="20"/>
      <c r="I53" s="20"/>
      <c r="J53" s="20"/>
    </row>
    <row r="54" spans="2:10" ht="15.75">
      <c r="B54" s="32"/>
      <c r="C54" s="20"/>
      <c r="D54" s="20"/>
      <c r="E54" s="20"/>
      <c r="F54" s="20"/>
      <c r="G54" s="20"/>
      <c r="H54" s="20"/>
      <c r="I54" s="20"/>
      <c r="J54" s="20"/>
    </row>
    <row r="55" spans="2:10" ht="15.75">
      <c r="B55" s="32"/>
      <c r="C55" s="20"/>
      <c r="D55" s="20"/>
      <c r="E55" s="20"/>
      <c r="F55" s="20"/>
      <c r="G55" s="20"/>
      <c r="H55" s="20"/>
      <c r="I55" s="20"/>
      <c r="J55" s="20"/>
    </row>
    <row r="56" spans="2:10" ht="15.75">
      <c r="B56" s="32" t="s">
        <v>58</v>
      </c>
      <c r="C56" s="20"/>
      <c r="D56" s="20"/>
      <c r="E56" s="20"/>
      <c r="F56" s="20"/>
      <c r="G56" s="20"/>
      <c r="H56" s="20"/>
      <c r="I56" s="20"/>
      <c r="J56" s="20"/>
    </row>
    <row r="57" spans="2:10" ht="15.75">
      <c r="B57" s="20"/>
      <c r="C57" s="20"/>
      <c r="D57" s="20"/>
      <c r="E57" s="63" t="s">
        <v>63</v>
      </c>
      <c r="F57" s="20"/>
      <c r="G57" s="20"/>
      <c r="H57" s="20"/>
      <c r="I57" s="20"/>
      <c r="J57" s="20"/>
    </row>
    <row r="58" spans="2:10" ht="15">
      <c r="B58" s="20"/>
      <c r="C58" s="20"/>
      <c r="D58" s="20"/>
      <c r="E58" s="20"/>
      <c r="F58" s="20"/>
      <c r="G58" s="20"/>
      <c r="H58" s="20"/>
      <c r="I58" s="20"/>
      <c r="J58" s="20"/>
    </row>
    <row r="59" spans="2:10" ht="15">
      <c r="B59" s="20"/>
      <c r="C59" s="20"/>
      <c r="D59" s="20"/>
      <c r="E59" s="20"/>
      <c r="F59" s="20"/>
      <c r="G59" s="20"/>
      <c r="H59" s="20"/>
      <c r="I59" s="20"/>
      <c r="J59" s="20"/>
    </row>
    <row r="60" spans="2:10" ht="15">
      <c r="B60" s="20"/>
      <c r="C60" s="20"/>
      <c r="D60" s="20"/>
      <c r="E60" s="20"/>
      <c r="F60" s="20"/>
      <c r="G60" s="20"/>
      <c r="H60" s="20"/>
      <c r="I60" s="20"/>
      <c r="J60" s="20"/>
    </row>
  </sheetData>
  <sheetProtection/>
  <mergeCells count="4">
    <mergeCell ref="C4:K4"/>
    <mergeCell ref="A6:B6"/>
    <mergeCell ref="A17:B17"/>
    <mergeCell ref="A32:B3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2020-09-16T06:29:52Z</cp:lastPrinted>
  <dcterms:created xsi:type="dcterms:W3CDTF">2016-11-28T09:06:02Z</dcterms:created>
  <dcterms:modified xsi:type="dcterms:W3CDTF">2020-09-16T06:30:07Z</dcterms:modified>
  <cp:category/>
  <cp:version/>
  <cp:contentType/>
  <cp:contentStatus/>
</cp:coreProperties>
</file>