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30" activeTab="0"/>
  </bookViews>
  <sheets>
    <sheet name="prop martie 19" sheetId="1" r:id="rId1"/>
  </sheets>
  <definedNames/>
  <calcPr fullCalcOnLoad="1"/>
</workbook>
</file>

<file path=xl/sharedStrings.xml><?xml version="1.0" encoding="utf-8"?>
<sst xmlns="http://schemas.openxmlformats.org/spreadsheetml/2006/main" count="123" uniqueCount="96">
  <si>
    <t>JUDETUL SUCEAVA</t>
  </si>
  <si>
    <t>CONSILIUL LOCAL AL MUNICIPIULUI CÂMPULUNG MOLDOVENESC</t>
  </si>
  <si>
    <t xml:space="preserve"> Denumirea obiectivului</t>
  </si>
  <si>
    <t>Valoarea totala</t>
  </si>
  <si>
    <t>Valoarea</t>
  </si>
  <si>
    <t xml:space="preserve"> </t>
  </si>
  <si>
    <t>totala</t>
  </si>
  <si>
    <t>Total</t>
  </si>
  <si>
    <t>finantate din :</t>
  </si>
  <si>
    <t>(col.5</t>
  </si>
  <si>
    <t>la</t>
  </si>
  <si>
    <t>Surse</t>
  </si>
  <si>
    <t>Credite</t>
  </si>
  <si>
    <t xml:space="preserve">Credite </t>
  </si>
  <si>
    <t>din care :</t>
  </si>
  <si>
    <t>col.9)</t>
  </si>
  <si>
    <t>proprii</t>
  </si>
  <si>
    <t>bancare</t>
  </si>
  <si>
    <t>alocatii</t>
  </si>
  <si>
    <t>de la</t>
  </si>
  <si>
    <t>pe seama</t>
  </si>
  <si>
    <t>1)</t>
  </si>
  <si>
    <t>interne</t>
  </si>
  <si>
    <t>externe</t>
  </si>
  <si>
    <t>bugetare</t>
  </si>
  <si>
    <t xml:space="preserve">bugetul </t>
  </si>
  <si>
    <t>transferu-</t>
  </si>
  <si>
    <t>(col.10+</t>
  </si>
  <si>
    <t>local</t>
  </si>
  <si>
    <t>rilor de la</t>
  </si>
  <si>
    <t>col.11)</t>
  </si>
  <si>
    <t>de stat</t>
  </si>
  <si>
    <t>4</t>
  </si>
  <si>
    <t>5</t>
  </si>
  <si>
    <t>6</t>
  </si>
  <si>
    <t>7</t>
  </si>
  <si>
    <t>8</t>
  </si>
  <si>
    <t>9</t>
  </si>
  <si>
    <t>10</t>
  </si>
  <si>
    <t>11</t>
  </si>
  <si>
    <t>B.</t>
  </si>
  <si>
    <t>Lucrări noi</t>
  </si>
  <si>
    <t>A.</t>
  </si>
  <si>
    <t>Lucrari in continuare</t>
  </si>
  <si>
    <t>C.</t>
  </si>
  <si>
    <t>Alte cheltuieli de investiţii</t>
  </si>
  <si>
    <t>Cap.70.02.-Servicii si dezvoltare publica</t>
  </si>
  <si>
    <t xml:space="preserve">A. </t>
  </si>
  <si>
    <t>Lucrari în continuare</t>
  </si>
  <si>
    <t>Cap. 84.02.-Transporturi</t>
  </si>
  <si>
    <t>Lucrări în continuare</t>
  </si>
  <si>
    <t>Total titlul 70</t>
  </si>
  <si>
    <t>Reabilitare si modernizare drum de interes local Izvorul Alb-partia de schi de la km 2 la km 5-proiectare+executie</t>
  </si>
  <si>
    <t>TOTAL INVESTITII TITLUL 58+TITLUL 70+TITLUL 55+TITLUL 51</t>
  </si>
  <si>
    <t>Fonduri</t>
  </si>
  <si>
    <t>nerambrs.</t>
  </si>
  <si>
    <t xml:space="preserve">               Prevederi 2019</t>
  </si>
  <si>
    <t>Cap. 65.02 Învățământ</t>
  </si>
  <si>
    <t>Influențele la lista de investiţii a bugetului local pe anul 2019</t>
  </si>
  <si>
    <t>ANEXA NR. 2 LA HCL NR____/2019</t>
  </si>
  <si>
    <t>Primar,                                                                                            Director executiv,</t>
  </si>
  <si>
    <t>Negura Mihaita                                                                     Florescu Iuliana-Georgeta</t>
  </si>
  <si>
    <t>Viza CFP</t>
  </si>
  <si>
    <t>Presedinte de sedinta,                                                               Secretarul municipiului,</t>
  </si>
  <si>
    <t>Reabilitare acoperis si elemnte decorative Fosta Primarie a municipiului Campulung Moldovenesc, judetul Suceava proiectare + executie</t>
  </si>
  <si>
    <t>Reabilitare si modernizare drum de interes local Str. Pietrele Doamnei,  str. Izvorul Alb-partia de schi până la km 2-taxe si avize</t>
  </si>
  <si>
    <t>Cap. 67.02 Cultura, recreere si religie</t>
  </si>
  <si>
    <t>Videoproiectoare Școala Bogdan Vodă</t>
  </si>
  <si>
    <t>Cap.51.02-Autoritati executive</t>
  </si>
  <si>
    <t>Copiator</t>
  </si>
  <si>
    <t>Reabilitare, modernizare, extindere si dotare asezamant cultural (biblioteca) din Campulung Moldovenesc, judetul Suceava - execuție</t>
  </si>
  <si>
    <t>Reabilitare, modernizare, extindere si dotare asezamant cultural (biblioteca) din Campulung Moldovenesc, judetul Suceava - asistență</t>
  </si>
  <si>
    <t>Reabilitare, modernizare, extindere si dotare asezamant cultural (biblioteca) din Campulung Moldovenesc, judetul Suceava - taxe, avize</t>
  </si>
  <si>
    <t>Reabilitare si modernizare  Şcoală gimnazială nr. 2 „George Voevidca”, municipiul Campulung Moldovenesc, judetul Suceava-execuție</t>
  </si>
  <si>
    <t>Reabilitare, modernizare și extindere Școala Th. Darie, Câmpulung Moldovenesc, județul Suceava  - Proiectare, asistență tehnică și execuție</t>
  </si>
  <si>
    <t>Consolidare și restaurare la obiectivul FOSTA  PRIMĂRIE a MUNICIPIULUI  CÂMPULUNG  MOLDOVENESC, strada Calea Transilvaniei nr.2 - executie</t>
  </si>
  <si>
    <t>Reabilitare și extindere rețea alimentare cu apă în municipiu  (str. I. Slavici, str. Solidarității, str. Gh. Lazăr, str. Cimitirului, str. Sâhla, str. A. Muresan) - executie</t>
  </si>
  <si>
    <t>Reabilitare rețele iluminat public in municipiu-S.F.</t>
  </si>
  <si>
    <t>Reabilitarea si modernizarea corpului de scoala din cadrul Liceului tehnologic  din Câmpulung Moldovenesc, judetul Suceava- dirigintie de santier</t>
  </si>
  <si>
    <t>Reabilitare si modernizare  Şcoală gimnazială nr. 2 „George Voevidca”, municipiul Campulung Moldovenesc, judetul Suceava, dirigintie de santier</t>
  </si>
  <si>
    <t>Reabilitare, modernizare și dotare Colegiul Național Dragoș Vodă, Municipiul Câmpulung Moldovenesc, județul Suceava - dirigenție de șantier</t>
  </si>
  <si>
    <t>Reabilitare, modernizare și extindere Colegiul silvic Bucovina, municipiul Câmpulung Moldovenesc, județul Suceava - dirigenție de șantier</t>
  </si>
  <si>
    <t>Reabilitare, modernizare și extindere Școala Th. Darie, Câmpulung Moldovenesc, județul Suceava  - dirigenție de șantier</t>
  </si>
  <si>
    <t>Reabilitare acoperis si elemnte decorative Fosta Primarie a municipiului Campulung Moldovenesc, judetul Suceava -asistență tehnică</t>
  </si>
  <si>
    <t>Reabilitare acoperis si elemnte decorative Fosta Primarie a municipiului Campulung Moldovenesc, judetul Suceava-dirigenție de șantier</t>
  </si>
  <si>
    <t>Consolidare și restaurare la obiectivul FOSTA  PRIMĂRIE a MUNICIPIULUI  CÂMPULUNG  MOLDOVENESC, strada Calea Transilvaniei nr.2-diriginte</t>
  </si>
  <si>
    <t>Consolidare și restaurare la obiectivul FOSTA  PRIMĂRIE a MUNICIPIULUI  CÂMPULUNG  MOLDOVENESC, strada Calea Transilvaniei nr.2-asistenta tehnica</t>
  </si>
  <si>
    <t>Extindere rețele de alimentare cu apă în municipiul Câmpulung Moldovenesc, zona străzilor 1 Septembrie, str. Mioriței, str. Cezar Boliac, str. Ana Ipătescu, str. 13 Decembrie, str. V. Conta, str. Dr. Russel-proiectare și execuție</t>
  </si>
  <si>
    <t>Extindere rețele de alimentare cu apă în municipiul Câmpulung Moldovenesc, zona străzilor 1 Septembrie, str. Mioriței, str. Cezar Boliac, str. Ana Ipătescu, str. 13 Decembrie, str. V. Conta, str. Dr. Russel-taxe și avize</t>
  </si>
  <si>
    <t>Cap. 83.02.-Agricultura, silvicultura, piscicultura si vanatoare</t>
  </si>
  <si>
    <t>Amenajament silvic pentru pădurile împădurite proprietatea Municipiului Câmpulung Moldovenesc</t>
  </si>
  <si>
    <t>Reabilitare infrastructura rutiera și trotuare in municipiul Campulung Moldovenesc (proiectare, executie)</t>
  </si>
  <si>
    <t>Reabilitare si modernizare drum de interes local Izvorul Alb-partia de schi de la km 2 la km 5-diriginte sanier</t>
  </si>
  <si>
    <t>Studii pentru varianta ocolitoare a municipiului Câmpulung Moldovenesc</t>
  </si>
  <si>
    <t>Cap. 61,02 Ordine publică și siguranță națională</t>
  </si>
  <si>
    <t>Studiu de coexistență</t>
  </si>
</sst>
</file>

<file path=xl/styles.xml><?xml version="1.0" encoding="utf-8"?>
<styleSheet xmlns="http://schemas.openxmlformats.org/spreadsheetml/2006/main">
  <numFmts count="32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#,##0\ &quot;lei&quot;;\-#,##0\ &quot;lei&quot;"/>
    <numFmt numFmtId="167" formatCode="#,##0\ &quot;lei&quot;;[Red]\-#,##0\ &quot;lei&quot;"/>
    <numFmt numFmtId="168" formatCode="#,##0.00\ &quot;lei&quot;;\-#,##0.00\ &quot;lei&quot;"/>
    <numFmt numFmtId="169" formatCode="#,##0.00\ &quot;lei&quot;;[Red]\-#,##0.00\ &quot;lei&quot;"/>
    <numFmt numFmtId="170" formatCode="_-* #,##0\ &quot;lei&quot;_-;\-* #,##0\ &quot;lei&quot;_-;_-* &quot;-&quot;\ &quot;lei&quot;_-;_-@_-"/>
    <numFmt numFmtId="171" formatCode="_-* #,##0\ _l_e_i_-;\-* #,##0\ _l_e_i_-;_-* &quot;-&quot;\ _l_e_i_-;_-@_-"/>
    <numFmt numFmtId="172" formatCode="_-* #,##0.00\ &quot;lei&quot;_-;\-* #,##0.00\ &quot;lei&quot;_-;_-* &quot;-&quot;??\ &quot;lei&quot;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¥€-2]\ #,##0.00_);[Red]\([$¥€-2]\ #,##0.00\)"/>
    <numFmt numFmtId="186" formatCode="#,##0_ ;\-#,##0\ "/>
    <numFmt numFmtId="187" formatCode="#,##0.00_ ;\-#,##0.00\ "/>
  </numFmts>
  <fonts count="57">
    <font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i/>
      <sz val="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0" borderId="2" applyNumberFormat="0" applyFill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7" borderId="3" applyNumberFormat="0" applyAlignment="0" applyProtection="0"/>
    <xf numFmtId="0" fontId="39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122">
    <xf numFmtId="0" fontId="0" fillId="0" borderId="0" xfId="0" applyAlignment="1">
      <alignment/>
    </xf>
    <xf numFmtId="0" fontId="49" fillId="33" borderId="0" xfId="0" applyFont="1" applyFill="1" applyAlignment="1">
      <alignment/>
    </xf>
    <xf numFmtId="0" fontId="50" fillId="0" borderId="0" xfId="0" applyFont="1" applyAlignment="1">
      <alignment/>
    </xf>
    <xf numFmtId="49" fontId="49" fillId="34" borderId="10" xfId="0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/>
    </xf>
    <xf numFmtId="0" fontId="49" fillId="34" borderId="11" xfId="0" applyFont="1" applyFill="1" applyBorder="1" applyAlignment="1">
      <alignment horizontal="center"/>
    </xf>
    <xf numFmtId="0" fontId="49" fillId="34" borderId="12" xfId="0" applyFont="1" applyFill="1" applyBorder="1" applyAlignment="1">
      <alignment horizontal="center"/>
    </xf>
    <xf numFmtId="0" fontId="49" fillId="34" borderId="0" xfId="0" applyFont="1" applyFill="1" applyAlignment="1">
      <alignment horizontal="center"/>
    </xf>
    <xf numFmtId="0" fontId="49" fillId="34" borderId="13" xfId="0" applyFont="1" applyFill="1" applyBorder="1" applyAlignment="1">
      <alignment horizontal="center"/>
    </xf>
    <xf numFmtId="0" fontId="49" fillId="34" borderId="14" xfId="0" applyFont="1" applyFill="1" applyBorder="1" applyAlignment="1">
      <alignment horizontal="center"/>
    </xf>
    <xf numFmtId="0" fontId="49" fillId="34" borderId="15" xfId="0" applyFont="1" applyFill="1" applyBorder="1" applyAlignment="1">
      <alignment horizontal="center"/>
    </xf>
    <xf numFmtId="0" fontId="49" fillId="34" borderId="16" xfId="0" applyFont="1" applyFill="1" applyBorder="1" applyAlignment="1">
      <alignment horizontal="center"/>
    </xf>
    <xf numFmtId="0" fontId="49" fillId="34" borderId="17" xfId="0" applyFont="1" applyFill="1" applyBorder="1" applyAlignment="1">
      <alignment horizontal="center"/>
    </xf>
    <xf numFmtId="0" fontId="49" fillId="34" borderId="18" xfId="0" applyFont="1" applyFill="1" applyBorder="1" applyAlignment="1">
      <alignment horizontal="center"/>
    </xf>
    <xf numFmtId="0" fontId="49" fillId="33" borderId="0" xfId="0" applyFont="1" applyFill="1" applyAlignment="1">
      <alignment horizontal="center"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49" fillId="34" borderId="19" xfId="0" applyFont="1" applyFill="1" applyBorder="1" applyAlignment="1">
      <alignment horizontal="center"/>
    </xf>
    <xf numFmtId="0" fontId="49" fillId="34" borderId="20" xfId="0" applyFont="1" applyFill="1" applyBorder="1" applyAlignment="1">
      <alignment horizontal="center"/>
    </xf>
    <xf numFmtId="0" fontId="53" fillId="33" borderId="0" xfId="0" applyFont="1" applyFill="1" applyAlignment="1">
      <alignment/>
    </xf>
    <xf numFmtId="0" fontId="53" fillId="33" borderId="0" xfId="0" applyFont="1" applyFill="1" applyAlignment="1">
      <alignment horizontal="center"/>
    </xf>
    <xf numFmtId="37" fontId="51" fillId="0" borderId="21" xfId="0" applyNumberFormat="1" applyFont="1" applyBorder="1" applyAlignment="1">
      <alignment horizontal="center"/>
    </xf>
    <xf numFmtId="37" fontId="49" fillId="0" borderId="21" xfId="0" applyNumberFormat="1" applyFont="1" applyBorder="1" applyAlignment="1">
      <alignment horizontal="center"/>
    </xf>
    <xf numFmtId="37" fontId="49" fillId="35" borderId="21" xfId="0" applyNumberFormat="1" applyFont="1" applyFill="1" applyBorder="1" applyAlignment="1">
      <alignment horizontal="center"/>
    </xf>
    <xf numFmtId="37" fontId="51" fillId="34" borderId="21" xfId="0" applyNumberFormat="1" applyFont="1" applyFill="1" applyBorder="1" applyAlignment="1">
      <alignment horizontal="center" vertical="center"/>
    </xf>
    <xf numFmtId="1" fontId="51" fillId="0" borderId="21" xfId="0" applyNumberFormat="1" applyFont="1" applyBorder="1" applyAlignment="1">
      <alignment horizontal="center"/>
    </xf>
    <xf numFmtId="0" fontId="51" fillId="34" borderId="21" xfId="0" applyFont="1" applyFill="1" applyBorder="1" applyAlignment="1">
      <alignment horizontal="center"/>
    </xf>
    <xf numFmtId="0" fontId="49" fillId="34" borderId="22" xfId="0" applyFont="1" applyFill="1" applyBorder="1" applyAlignment="1">
      <alignment horizontal="center"/>
    </xf>
    <xf numFmtId="0" fontId="49" fillId="34" borderId="23" xfId="0" applyFont="1" applyFill="1" applyBorder="1" applyAlignment="1">
      <alignment horizontal="center"/>
    </xf>
    <xf numFmtId="0" fontId="49" fillId="34" borderId="24" xfId="0" applyFont="1" applyFill="1" applyBorder="1" applyAlignment="1">
      <alignment horizontal="center"/>
    </xf>
    <xf numFmtId="37" fontId="51" fillId="36" borderId="21" xfId="0" applyNumberFormat="1" applyFont="1" applyFill="1" applyBorder="1" applyAlignment="1">
      <alignment horizontal="center"/>
    </xf>
    <xf numFmtId="1" fontId="49" fillId="34" borderId="21" xfId="0" applyNumberFormat="1" applyFont="1" applyFill="1" applyBorder="1" applyAlignment="1">
      <alignment horizontal="center"/>
    </xf>
    <xf numFmtId="0" fontId="52" fillId="34" borderId="21" xfId="0" applyFont="1" applyFill="1" applyBorder="1" applyAlignment="1">
      <alignment horizontal="center"/>
    </xf>
    <xf numFmtId="37" fontId="51" fillId="34" borderId="21" xfId="0" applyNumberFormat="1" applyFont="1" applyFill="1" applyBorder="1" applyAlignment="1">
      <alignment horizontal="center"/>
    </xf>
    <xf numFmtId="1" fontId="51" fillId="34" borderId="21" xfId="0" applyNumberFormat="1" applyFont="1" applyFill="1" applyBorder="1" applyAlignment="1">
      <alignment horizontal="center"/>
    </xf>
    <xf numFmtId="37" fontId="49" fillId="37" borderId="21" xfId="0" applyNumberFormat="1" applyFont="1" applyFill="1" applyBorder="1" applyAlignment="1">
      <alignment horizontal="center"/>
    </xf>
    <xf numFmtId="0" fontId="49" fillId="0" borderId="21" xfId="0" applyFont="1" applyBorder="1" applyAlignment="1">
      <alignment horizontal="center" vertical="center" wrapText="1"/>
    </xf>
    <xf numFmtId="37" fontId="51" fillId="35" borderId="21" xfId="0" applyNumberFormat="1" applyFont="1" applyFill="1" applyBorder="1" applyAlignment="1">
      <alignment horizontal="center"/>
    </xf>
    <xf numFmtId="0" fontId="51" fillId="0" borderId="21" xfId="0" applyFont="1" applyBorder="1" applyAlignment="1">
      <alignment horizontal="center"/>
    </xf>
    <xf numFmtId="37" fontId="49" fillId="0" borderId="21" xfId="0" applyNumberFormat="1" applyFont="1" applyBorder="1" applyAlignment="1">
      <alignment horizontal="center" vertical="center"/>
    </xf>
    <xf numFmtId="37" fontId="49" fillId="34" borderId="21" xfId="0" applyNumberFormat="1" applyFont="1" applyFill="1" applyBorder="1" applyAlignment="1">
      <alignment horizontal="center"/>
    </xf>
    <xf numFmtId="0" fontId="51" fillId="35" borderId="21" xfId="0" applyFont="1" applyFill="1" applyBorder="1" applyAlignment="1">
      <alignment horizontal="center"/>
    </xf>
    <xf numFmtId="37" fontId="49" fillId="38" borderId="21" xfId="0" applyNumberFormat="1" applyFont="1" applyFill="1" applyBorder="1" applyAlignment="1">
      <alignment horizontal="center"/>
    </xf>
    <xf numFmtId="3" fontId="51" fillId="0" borderId="21" xfId="0" applyNumberFormat="1" applyFont="1" applyBorder="1" applyAlignment="1">
      <alignment horizontal="center"/>
    </xf>
    <xf numFmtId="37" fontId="52" fillId="37" borderId="21" xfId="0" applyNumberFormat="1" applyFont="1" applyFill="1" applyBorder="1" applyAlignment="1">
      <alignment horizontal="center"/>
    </xf>
    <xf numFmtId="0" fontId="54" fillId="0" borderId="21" xfId="0" applyFont="1" applyBorder="1" applyAlignment="1">
      <alignment wrapText="1"/>
    </xf>
    <xf numFmtId="37" fontId="51" fillId="37" borderId="21" xfId="0" applyNumberFormat="1" applyFont="1" applyFill="1" applyBorder="1" applyAlignment="1">
      <alignment horizontal="center"/>
    </xf>
    <xf numFmtId="0" fontId="49" fillId="34" borderId="21" xfId="0" applyFont="1" applyFill="1" applyBorder="1" applyAlignment="1">
      <alignment horizontal="center"/>
    </xf>
    <xf numFmtId="37" fontId="51" fillId="34" borderId="21" xfId="0" applyNumberFormat="1" applyFont="1" applyFill="1" applyBorder="1" applyAlignment="1">
      <alignment horizontal="center" vertical="top"/>
    </xf>
    <xf numFmtId="0" fontId="51" fillId="34" borderId="21" xfId="0" applyFont="1" applyFill="1" applyBorder="1" applyAlignment="1">
      <alignment horizontal="center" vertical="top" wrapText="1"/>
    </xf>
    <xf numFmtId="37" fontId="51" fillId="39" borderId="21" xfId="0" applyNumberFormat="1" applyFont="1" applyFill="1" applyBorder="1" applyAlignment="1">
      <alignment horizontal="center"/>
    </xf>
    <xf numFmtId="0" fontId="51" fillId="36" borderId="21" xfId="0" applyFont="1" applyFill="1" applyBorder="1" applyAlignment="1">
      <alignment horizontal="left"/>
    </xf>
    <xf numFmtId="0" fontId="51" fillId="36" borderId="21" xfId="0" applyFont="1" applyFill="1" applyBorder="1" applyAlignment="1">
      <alignment horizontal="center"/>
    </xf>
    <xf numFmtId="49" fontId="49" fillId="38" borderId="21" xfId="0" applyNumberFormat="1" applyFont="1" applyFill="1" applyBorder="1" applyAlignment="1">
      <alignment horizontal="center" wrapText="1"/>
    </xf>
    <xf numFmtId="0" fontId="55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1" fillId="34" borderId="21" xfId="0" applyFont="1" applyFill="1" applyBorder="1" applyAlignment="1">
      <alignment horizontal="left"/>
    </xf>
    <xf numFmtId="0" fontId="54" fillId="40" borderId="21" xfId="0" applyFont="1" applyFill="1" applyBorder="1" applyAlignment="1">
      <alignment horizontal="right" wrapText="1"/>
    </xf>
    <xf numFmtId="37" fontId="52" fillId="36" borderId="21" xfId="0" applyNumberFormat="1" applyFont="1" applyFill="1" applyBorder="1" applyAlignment="1">
      <alignment horizontal="center"/>
    </xf>
    <xf numFmtId="37" fontId="51" fillId="36" borderId="25" xfId="0" applyNumberFormat="1" applyFont="1" applyFill="1" applyBorder="1" applyAlignment="1">
      <alignment horizontal="center"/>
    </xf>
    <xf numFmtId="37" fontId="51" fillId="37" borderId="0" xfId="0" applyNumberFormat="1" applyFont="1" applyFill="1" applyBorder="1" applyAlignment="1">
      <alignment horizontal="center"/>
    </xf>
    <xf numFmtId="0" fontId="3" fillId="34" borderId="21" xfId="0" applyFont="1" applyFill="1" applyBorder="1" applyAlignment="1">
      <alignment horizontal="left"/>
    </xf>
    <xf numFmtId="0" fontId="51" fillId="34" borderId="26" xfId="0" applyFont="1" applyFill="1" applyBorder="1" applyAlignment="1">
      <alignment horizontal="left"/>
    </xf>
    <xf numFmtId="0" fontId="51" fillId="34" borderId="25" xfId="0" applyFont="1" applyFill="1" applyBorder="1" applyAlignment="1">
      <alignment horizontal="center"/>
    </xf>
    <xf numFmtId="186" fontId="51" fillId="34" borderId="27" xfId="0" applyNumberFormat="1" applyFont="1" applyFill="1" applyBorder="1" applyAlignment="1">
      <alignment horizontal="center" vertical="center"/>
    </xf>
    <xf numFmtId="0" fontId="49" fillId="0" borderId="21" xfId="0" applyFont="1" applyBorder="1" applyAlignment="1">
      <alignment horizontal="center"/>
    </xf>
    <xf numFmtId="0" fontId="49" fillId="0" borderId="21" xfId="0" applyFont="1" applyBorder="1" applyAlignment="1">
      <alignment horizontal="center" wrapText="1"/>
    </xf>
    <xf numFmtId="37" fontId="51" fillId="34" borderId="28" xfId="0" applyNumberFormat="1" applyFont="1" applyFill="1" applyBorder="1" applyAlignment="1">
      <alignment horizontal="center"/>
    </xf>
    <xf numFmtId="37" fontId="49" fillId="0" borderId="25" xfId="0" applyNumberFormat="1" applyFont="1" applyBorder="1" applyAlignment="1">
      <alignment horizontal="center"/>
    </xf>
    <xf numFmtId="37" fontId="49" fillId="0" borderId="29" xfId="0" applyNumberFormat="1" applyFont="1" applyBorder="1" applyAlignment="1">
      <alignment horizontal="center"/>
    </xf>
    <xf numFmtId="1" fontId="49" fillId="0" borderId="21" xfId="0" applyNumberFormat="1" applyFont="1" applyBorder="1" applyAlignment="1">
      <alignment horizontal="center"/>
    </xf>
    <xf numFmtId="0" fontId="49" fillId="0" borderId="25" xfId="0" applyFont="1" applyBorder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49" fontId="49" fillId="0" borderId="27" xfId="0" applyNumberFormat="1" applyFont="1" applyBorder="1" applyAlignment="1">
      <alignment horizontal="center" wrapText="1"/>
    </xf>
    <xf numFmtId="49" fontId="49" fillId="0" borderId="0" xfId="0" applyNumberFormat="1" applyFont="1" applyBorder="1" applyAlignment="1">
      <alignment horizontal="center" wrapText="1"/>
    </xf>
    <xf numFmtId="0" fontId="49" fillId="0" borderId="30" xfId="0" applyFont="1" applyBorder="1" applyAlignment="1">
      <alignment horizontal="center" vertical="center" wrapText="1"/>
    </xf>
    <xf numFmtId="49" fontId="49" fillId="0" borderId="21" xfId="0" applyNumberFormat="1" applyFont="1" applyBorder="1" applyAlignment="1">
      <alignment horizontal="center" vertical="center" wrapText="1"/>
    </xf>
    <xf numFmtId="49" fontId="49" fillId="35" borderId="21" xfId="0" applyNumberFormat="1" applyFont="1" applyFill="1" applyBorder="1" applyAlignment="1">
      <alignment horizontal="center" vertical="center" wrapText="1"/>
    </xf>
    <xf numFmtId="37" fontId="49" fillId="0" borderId="31" xfId="0" applyNumberFormat="1" applyFont="1" applyBorder="1" applyAlignment="1">
      <alignment horizontal="center" vertical="center"/>
    </xf>
    <xf numFmtId="37" fontId="49" fillId="34" borderId="31" xfId="0" applyNumberFormat="1" applyFont="1" applyFill="1" applyBorder="1" applyAlignment="1">
      <alignment horizontal="center"/>
    </xf>
    <xf numFmtId="37" fontId="51" fillId="35" borderId="31" xfId="0" applyNumberFormat="1" applyFont="1" applyFill="1" applyBorder="1" applyAlignment="1">
      <alignment horizontal="center"/>
    </xf>
    <xf numFmtId="49" fontId="49" fillId="0" borderId="21" xfId="0" applyNumberFormat="1" applyFont="1" applyBorder="1" applyAlignment="1">
      <alignment horizontal="center" wrapText="1"/>
    </xf>
    <xf numFmtId="0" fontId="56" fillId="33" borderId="0" xfId="0" applyFont="1" applyFill="1" applyAlignment="1">
      <alignment/>
    </xf>
    <xf numFmtId="0" fontId="51" fillId="0" borderId="0" xfId="0" applyFont="1" applyBorder="1" applyAlignment="1">
      <alignment horizontal="center"/>
    </xf>
    <xf numFmtId="37" fontId="51" fillId="36" borderId="32" xfId="0" applyNumberFormat="1" applyFont="1" applyFill="1" applyBorder="1" applyAlignment="1">
      <alignment horizontal="center"/>
    </xf>
    <xf numFmtId="1" fontId="51" fillId="36" borderId="21" xfId="0" applyNumberFormat="1" applyFont="1" applyFill="1" applyBorder="1" applyAlignment="1">
      <alignment horizontal="center"/>
    </xf>
    <xf numFmtId="0" fontId="52" fillId="34" borderId="26" xfId="0" applyFont="1" applyFill="1" applyBorder="1" applyAlignment="1">
      <alignment horizontal="center"/>
    </xf>
    <xf numFmtId="0" fontId="52" fillId="34" borderId="33" xfId="0" applyFont="1" applyFill="1" applyBorder="1" applyAlignment="1">
      <alignment horizontal="center"/>
    </xf>
    <xf numFmtId="37" fontId="51" fillId="34" borderId="34" xfId="0" applyNumberFormat="1" applyFont="1" applyFill="1" applyBorder="1" applyAlignment="1">
      <alignment horizontal="center" vertical="center"/>
    </xf>
    <xf numFmtId="0" fontId="52" fillId="0" borderId="26" xfId="0" applyFont="1" applyBorder="1" applyAlignment="1">
      <alignment horizontal="center"/>
    </xf>
    <xf numFmtId="0" fontId="49" fillId="0" borderId="25" xfId="0" applyFont="1" applyBorder="1" applyAlignment="1">
      <alignment horizontal="center" vertical="center" wrapText="1"/>
    </xf>
    <xf numFmtId="37" fontId="49" fillId="0" borderId="35" xfId="0" applyNumberFormat="1" applyFont="1" applyBorder="1" applyAlignment="1">
      <alignment horizontal="center"/>
    </xf>
    <xf numFmtId="37" fontId="51" fillId="34" borderId="36" xfId="0" applyNumberFormat="1" applyFont="1" applyFill="1" applyBorder="1" applyAlignment="1">
      <alignment horizontal="center"/>
    </xf>
    <xf numFmtId="37" fontId="49" fillId="0" borderId="27" xfId="0" applyNumberFormat="1" applyFont="1" applyBorder="1" applyAlignment="1">
      <alignment horizontal="center"/>
    </xf>
    <xf numFmtId="37" fontId="49" fillId="0" borderId="37" xfId="0" applyNumberFormat="1" applyFont="1" applyBorder="1" applyAlignment="1">
      <alignment horizontal="center"/>
    </xf>
    <xf numFmtId="49" fontId="49" fillId="0" borderId="25" xfId="0" applyNumberFormat="1" applyFont="1" applyBorder="1" applyAlignment="1">
      <alignment horizontal="center" vertical="center" wrapText="1"/>
    </xf>
    <xf numFmtId="49" fontId="49" fillId="38" borderId="30" xfId="0" applyNumberFormat="1" applyFont="1" applyFill="1" applyBorder="1" applyAlignment="1">
      <alignment horizontal="center" wrapText="1"/>
    </xf>
    <xf numFmtId="37" fontId="49" fillId="34" borderId="21" xfId="0" applyNumberFormat="1" applyFont="1" applyFill="1" applyBorder="1" applyAlignment="1">
      <alignment horizontal="center" vertical="center"/>
    </xf>
    <xf numFmtId="3" fontId="49" fillId="0" borderId="21" xfId="0" applyNumberFormat="1" applyFont="1" applyBorder="1" applyAlignment="1">
      <alignment horizontal="center"/>
    </xf>
    <xf numFmtId="0" fontId="52" fillId="41" borderId="38" xfId="0" applyFont="1" applyFill="1" applyBorder="1" applyAlignment="1">
      <alignment horizontal="left"/>
    </xf>
    <xf numFmtId="0" fontId="49" fillId="41" borderId="28" xfId="0" applyFont="1" applyFill="1" applyBorder="1" applyAlignment="1">
      <alignment horizontal="center"/>
    </xf>
    <xf numFmtId="37" fontId="51" fillId="41" borderId="28" xfId="0" applyNumberFormat="1" applyFont="1" applyFill="1" applyBorder="1" applyAlignment="1">
      <alignment horizontal="center"/>
    </xf>
    <xf numFmtId="37" fontId="51" fillId="41" borderId="30" xfId="0" applyNumberFormat="1" applyFont="1" applyFill="1" applyBorder="1" applyAlignment="1">
      <alignment horizontal="center"/>
    </xf>
    <xf numFmtId="37" fontId="51" fillId="41" borderId="39" xfId="0" applyNumberFormat="1" applyFont="1" applyFill="1" applyBorder="1" applyAlignment="1">
      <alignment horizontal="center"/>
    </xf>
    <xf numFmtId="1" fontId="49" fillId="41" borderId="21" xfId="0" applyNumberFormat="1" applyFont="1" applyFill="1" applyBorder="1" applyAlignment="1">
      <alignment horizontal="center"/>
    </xf>
    <xf numFmtId="0" fontId="51" fillId="34" borderId="38" xfId="0" applyFont="1" applyFill="1" applyBorder="1" applyAlignment="1">
      <alignment horizontal="left"/>
    </xf>
    <xf numFmtId="0" fontId="51" fillId="34" borderId="30" xfId="0" applyFont="1" applyFill="1" applyBorder="1" applyAlignment="1">
      <alignment horizontal="center"/>
    </xf>
    <xf numFmtId="37" fontId="51" fillId="34" borderId="39" xfId="0" applyNumberFormat="1" applyFont="1" applyFill="1" applyBorder="1" applyAlignment="1">
      <alignment horizontal="center"/>
    </xf>
    <xf numFmtId="0" fontId="51" fillId="34" borderId="0" xfId="0" applyFont="1" applyFill="1" applyAlignment="1">
      <alignment horizontal="left"/>
    </xf>
    <xf numFmtId="37" fontId="51" fillId="34" borderId="0" xfId="0" applyNumberFormat="1" applyFont="1" applyFill="1" applyAlignment="1">
      <alignment horizontal="center"/>
    </xf>
    <xf numFmtId="0" fontId="51" fillId="33" borderId="0" xfId="0" applyFont="1" applyFill="1" applyAlignment="1">
      <alignment horizontal="center"/>
    </xf>
    <xf numFmtId="0" fontId="49" fillId="34" borderId="22" xfId="0" applyFont="1" applyFill="1" applyBorder="1" applyAlignment="1">
      <alignment horizontal="center"/>
    </xf>
    <xf numFmtId="0" fontId="51" fillId="34" borderId="21" xfId="0" applyFont="1" applyFill="1" applyBorder="1" applyAlignment="1">
      <alignment horizontal="center" vertical="top" wrapText="1"/>
    </xf>
    <xf numFmtId="0" fontId="51" fillId="36" borderId="21" xfId="0" applyFont="1" applyFill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51" fillId="36" borderId="26" xfId="0" applyFont="1" applyFill="1" applyBorder="1" applyAlignment="1">
      <alignment horizontal="center"/>
    </xf>
    <xf numFmtId="0" fontId="51" fillId="36" borderId="37" xfId="0" applyFont="1" applyFill="1" applyBorder="1" applyAlignment="1">
      <alignment horizontal="center"/>
    </xf>
    <xf numFmtId="0" fontId="51" fillId="36" borderId="40" xfId="0" applyFont="1" applyFill="1" applyBorder="1" applyAlignment="1">
      <alignment horizontal="center" wrapText="1"/>
    </xf>
    <xf numFmtId="0" fontId="51" fillId="36" borderId="41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zoomScalePageLayoutView="0" workbookViewId="0" topLeftCell="A56">
      <selection activeCell="A62" sqref="A62:D69"/>
    </sheetView>
  </sheetViews>
  <sheetFormatPr defaultColWidth="9.140625" defaultRowHeight="12.75"/>
  <cols>
    <col min="1" max="1" width="4.00390625" style="1" customWidth="1"/>
    <col min="2" max="2" width="37.8515625" style="1" customWidth="1"/>
    <col min="3" max="3" width="10.421875" style="1" customWidth="1"/>
    <col min="4" max="4" width="9.57421875" style="1" customWidth="1"/>
    <col min="5" max="5" width="10.421875" style="1" customWidth="1"/>
    <col min="6" max="6" width="8.00390625" style="1" customWidth="1"/>
    <col min="7" max="7" width="7.140625" style="1" customWidth="1"/>
    <col min="8" max="8" width="7.57421875" style="1" customWidth="1"/>
    <col min="9" max="9" width="10.8515625" style="1" customWidth="1"/>
    <col min="10" max="10" width="10.421875" style="1" customWidth="1"/>
    <col min="11" max="11" width="11.421875" style="1" customWidth="1"/>
    <col min="12" max="12" width="9.8515625" style="1" customWidth="1"/>
    <col min="13" max="16384" width="9.140625" style="1" customWidth="1"/>
  </cols>
  <sheetData>
    <row r="1" spans="2:11" ht="12.75">
      <c r="B1" s="1" t="s">
        <v>0</v>
      </c>
      <c r="I1" s="1" t="s">
        <v>59</v>
      </c>
      <c r="K1" s="2"/>
    </row>
    <row r="2" ht="11.25">
      <c r="B2" s="1" t="s">
        <v>1</v>
      </c>
    </row>
    <row r="3" ht="14.25" customHeight="1"/>
    <row r="4" spans="3:11" ht="11.25">
      <c r="C4" s="113" t="s">
        <v>58</v>
      </c>
      <c r="D4" s="113"/>
      <c r="E4" s="113"/>
      <c r="F4" s="113"/>
      <c r="G4" s="113"/>
      <c r="H4" s="113"/>
      <c r="I4" s="113"/>
      <c r="J4" s="113"/>
      <c r="K4" s="113"/>
    </row>
    <row r="5" ht="14.25" customHeight="1" thickBot="1"/>
    <row r="6" spans="1:12" ht="21.75" customHeight="1" thickBot="1">
      <c r="A6" s="114" t="s">
        <v>2</v>
      </c>
      <c r="B6" s="114"/>
      <c r="C6" s="3" t="s">
        <v>3</v>
      </c>
      <c r="D6" s="4" t="s">
        <v>4</v>
      </c>
      <c r="E6" s="10"/>
      <c r="F6" s="30"/>
      <c r="G6" s="30"/>
      <c r="H6" s="30" t="s">
        <v>56</v>
      </c>
      <c r="I6" s="30"/>
      <c r="J6" s="30"/>
      <c r="K6" s="30"/>
      <c r="L6" s="31"/>
    </row>
    <row r="7" spans="1:12" ht="10.5" customHeight="1">
      <c r="A7" s="11" t="s">
        <v>5</v>
      </c>
      <c r="B7" s="5"/>
      <c r="C7" s="5"/>
      <c r="D7" s="5" t="s">
        <v>6</v>
      </c>
      <c r="E7" s="6"/>
      <c r="F7" s="11"/>
      <c r="G7" s="7"/>
      <c r="H7" s="7"/>
      <c r="I7" s="7"/>
      <c r="J7" s="7"/>
      <c r="K7" s="7"/>
      <c r="L7" s="19"/>
    </row>
    <row r="8" spans="1:12" ht="10.5" customHeight="1">
      <c r="A8" s="11" t="s">
        <v>5</v>
      </c>
      <c r="B8" s="5"/>
      <c r="C8" s="5"/>
      <c r="D8" s="5">
        <v>2019</v>
      </c>
      <c r="E8" s="6" t="s">
        <v>7</v>
      </c>
      <c r="F8" s="11" t="s">
        <v>8</v>
      </c>
      <c r="G8" s="7"/>
      <c r="H8" s="7"/>
      <c r="I8" s="7"/>
      <c r="J8" s="7"/>
      <c r="K8" s="7"/>
      <c r="L8" s="19"/>
    </row>
    <row r="9" spans="1:12" ht="10.5" customHeight="1" thickBot="1">
      <c r="A9" s="11" t="s">
        <v>5</v>
      </c>
      <c r="B9" s="5"/>
      <c r="C9" s="5"/>
      <c r="D9" s="5"/>
      <c r="E9" s="6" t="s">
        <v>9</v>
      </c>
      <c r="F9" s="8"/>
      <c r="G9" s="9"/>
      <c r="H9" s="9"/>
      <c r="I9" s="9"/>
      <c r="J9" s="9"/>
      <c r="K9" s="9"/>
      <c r="L9" s="19"/>
    </row>
    <row r="10" spans="1:12" ht="10.5" customHeight="1" thickBot="1">
      <c r="A10" s="11" t="s">
        <v>5</v>
      </c>
      <c r="B10" s="5" t="s">
        <v>5</v>
      </c>
      <c r="C10" s="5"/>
      <c r="D10" s="5"/>
      <c r="E10" s="6" t="s">
        <v>10</v>
      </c>
      <c r="F10" s="29" t="s">
        <v>11</v>
      </c>
      <c r="G10" s="29" t="s">
        <v>12</v>
      </c>
      <c r="H10" s="29" t="s">
        <v>13</v>
      </c>
      <c r="I10" s="29" t="s">
        <v>54</v>
      </c>
      <c r="J10" s="29" t="s">
        <v>7</v>
      </c>
      <c r="K10" s="10" t="s">
        <v>14</v>
      </c>
      <c r="L10" s="19"/>
    </row>
    <row r="11" spans="1:12" ht="10.5" customHeight="1">
      <c r="A11" s="11"/>
      <c r="B11" s="5"/>
      <c r="C11" s="5"/>
      <c r="D11" s="5"/>
      <c r="E11" s="6" t="s">
        <v>15</v>
      </c>
      <c r="F11" s="6" t="s">
        <v>16</v>
      </c>
      <c r="G11" s="6" t="s">
        <v>17</v>
      </c>
      <c r="H11" s="6" t="s">
        <v>17</v>
      </c>
      <c r="I11" s="6" t="s">
        <v>55</v>
      </c>
      <c r="J11" s="6" t="s">
        <v>18</v>
      </c>
      <c r="K11" s="11" t="s">
        <v>19</v>
      </c>
      <c r="L11" s="19" t="s">
        <v>20</v>
      </c>
    </row>
    <row r="12" spans="1:12" ht="10.5" customHeight="1">
      <c r="A12" s="11"/>
      <c r="B12" s="5"/>
      <c r="C12" s="5"/>
      <c r="D12" s="5"/>
      <c r="E12" s="6"/>
      <c r="F12" s="6" t="s">
        <v>21</v>
      </c>
      <c r="G12" s="6" t="s">
        <v>22</v>
      </c>
      <c r="H12" s="6" t="s">
        <v>23</v>
      </c>
      <c r="I12" s="6"/>
      <c r="J12" s="6" t="s">
        <v>24</v>
      </c>
      <c r="K12" s="11" t="s">
        <v>25</v>
      </c>
      <c r="L12" s="19" t="s">
        <v>26</v>
      </c>
    </row>
    <row r="13" spans="1:12" ht="10.5" customHeight="1">
      <c r="A13" s="11"/>
      <c r="B13" s="5"/>
      <c r="C13" s="5"/>
      <c r="D13" s="5"/>
      <c r="E13" s="6"/>
      <c r="F13" s="6"/>
      <c r="G13" s="6"/>
      <c r="H13" s="6"/>
      <c r="I13" s="6"/>
      <c r="J13" s="6" t="s">
        <v>27</v>
      </c>
      <c r="K13" s="11" t="s">
        <v>28</v>
      </c>
      <c r="L13" s="19" t="s">
        <v>29</v>
      </c>
    </row>
    <row r="14" spans="1:12" ht="10.5" customHeight="1" thickBot="1">
      <c r="A14" s="11"/>
      <c r="B14" s="5"/>
      <c r="C14" s="5"/>
      <c r="D14" s="5"/>
      <c r="E14" s="6"/>
      <c r="F14" s="6"/>
      <c r="G14" s="6"/>
      <c r="H14" s="6"/>
      <c r="I14" s="6"/>
      <c r="J14" s="6" t="s">
        <v>30</v>
      </c>
      <c r="K14" s="7"/>
      <c r="L14" s="19" t="s">
        <v>25</v>
      </c>
    </row>
    <row r="15" spans="1:12" ht="12.75" customHeight="1" hidden="1" thickBot="1">
      <c r="A15" s="11"/>
      <c r="B15" s="5"/>
      <c r="C15" s="5"/>
      <c r="D15" s="5"/>
      <c r="E15" s="6"/>
      <c r="F15" s="6"/>
      <c r="G15" s="6"/>
      <c r="H15" s="6"/>
      <c r="I15" s="6"/>
      <c r="J15" s="6"/>
      <c r="K15" s="7"/>
      <c r="L15" s="20" t="s">
        <v>31</v>
      </c>
    </row>
    <row r="16" spans="1:12" s="14" customFormat="1" ht="11.25" customHeight="1">
      <c r="A16" s="12"/>
      <c r="B16" s="4">
        <v>1</v>
      </c>
      <c r="C16" s="4">
        <v>2</v>
      </c>
      <c r="D16" s="29">
        <v>3</v>
      </c>
      <c r="E16" s="29" t="s">
        <v>32</v>
      </c>
      <c r="F16" s="29" t="s">
        <v>33</v>
      </c>
      <c r="G16" s="29" t="s">
        <v>34</v>
      </c>
      <c r="H16" s="13" t="s">
        <v>35</v>
      </c>
      <c r="I16" s="29" t="s">
        <v>36</v>
      </c>
      <c r="J16" s="29" t="s">
        <v>37</v>
      </c>
      <c r="K16" s="13" t="s">
        <v>38</v>
      </c>
      <c r="L16" s="31" t="s">
        <v>39</v>
      </c>
    </row>
    <row r="17" spans="1:12" s="14" customFormat="1" ht="35.25" customHeight="1">
      <c r="A17" s="115" t="s">
        <v>53</v>
      </c>
      <c r="B17" s="115"/>
      <c r="C17" s="50">
        <f>C18</f>
        <v>200200</v>
      </c>
      <c r="D17" s="50">
        <f aca="true" t="shared" si="0" ref="D17:L17">D18</f>
        <v>170800</v>
      </c>
      <c r="E17" s="50">
        <f t="shared" si="0"/>
        <v>170800</v>
      </c>
      <c r="F17" s="50">
        <f t="shared" si="0"/>
        <v>0</v>
      </c>
      <c r="G17" s="50">
        <f t="shared" si="0"/>
        <v>0</v>
      </c>
      <c r="H17" s="50">
        <f t="shared" si="0"/>
        <v>0</v>
      </c>
      <c r="I17" s="50">
        <f t="shared" si="0"/>
        <v>0</v>
      </c>
      <c r="J17" s="50">
        <f t="shared" si="0"/>
        <v>170800</v>
      </c>
      <c r="K17" s="50">
        <f t="shared" si="0"/>
        <v>-479200</v>
      </c>
      <c r="L17" s="50">
        <f t="shared" si="0"/>
        <v>650000</v>
      </c>
    </row>
    <row r="18" spans="1:12" s="14" customFormat="1" ht="19.5" customHeight="1">
      <c r="A18" s="51"/>
      <c r="B18" s="51" t="s">
        <v>51</v>
      </c>
      <c r="C18" s="50">
        <f>C28+C37+C62+C31+C22+C59+C25</f>
        <v>200200</v>
      </c>
      <c r="D18" s="50">
        <f aca="true" t="shared" si="1" ref="D18:L18">D28+D37+D62+D31+D22+D59+D25</f>
        <v>170800</v>
      </c>
      <c r="E18" s="50">
        <f t="shared" si="1"/>
        <v>170800</v>
      </c>
      <c r="F18" s="50">
        <f t="shared" si="1"/>
        <v>0</v>
      </c>
      <c r="G18" s="50">
        <f t="shared" si="1"/>
        <v>0</v>
      </c>
      <c r="H18" s="50">
        <f t="shared" si="1"/>
        <v>0</v>
      </c>
      <c r="I18" s="50">
        <f t="shared" si="1"/>
        <v>0</v>
      </c>
      <c r="J18" s="50">
        <f t="shared" si="1"/>
        <v>170800</v>
      </c>
      <c r="K18" s="50">
        <f t="shared" si="1"/>
        <v>-479200</v>
      </c>
      <c r="L18" s="50">
        <f t="shared" si="1"/>
        <v>650000</v>
      </c>
    </row>
    <row r="19" spans="1:12" s="14" customFormat="1" ht="15.75" customHeight="1">
      <c r="A19" s="28" t="s">
        <v>40</v>
      </c>
      <c r="B19" s="43" t="s">
        <v>41</v>
      </c>
      <c r="C19" s="50">
        <f>C44</f>
        <v>340000</v>
      </c>
      <c r="D19" s="50">
        <f aca="true" t="shared" si="2" ref="D19:L19">D44</f>
        <v>100000</v>
      </c>
      <c r="E19" s="50">
        <f t="shared" si="2"/>
        <v>100000</v>
      </c>
      <c r="F19" s="50">
        <f t="shared" si="2"/>
        <v>0</v>
      </c>
      <c r="G19" s="50">
        <f t="shared" si="2"/>
        <v>0</v>
      </c>
      <c r="H19" s="50">
        <f t="shared" si="2"/>
        <v>0</v>
      </c>
      <c r="I19" s="50">
        <f t="shared" si="2"/>
        <v>0</v>
      </c>
      <c r="J19" s="50">
        <f t="shared" si="2"/>
        <v>100000</v>
      </c>
      <c r="K19" s="50">
        <f t="shared" si="2"/>
        <v>100000</v>
      </c>
      <c r="L19" s="50">
        <f t="shared" si="2"/>
        <v>0</v>
      </c>
    </row>
    <row r="20" spans="1:12" s="14" customFormat="1" ht="12.75" customHeight="1">
      <c r="A20" s="28" t="s">
        <v>42</v>
      </c>
      <c r="B20" s="28" t="s">
        <v>43</v>
      </c>
      <c r="C20" s="50">
        <f>C38+C63+C32</f>
        <v>0</v>
      </c>
      <c r="D20" s="50">
        <f aca="true" t="shared" si="3" ref="D20:L20">D38+D63+D32</f>
        <v>301000</v>
      </c>
      <c r="E20" s="50">
        <f t="shared" si="3"/>
        <v>301000</v>
      </c>
      <c r="F20" s="50">
        <f t="shared" si="3"/>
        <v>0</v>
      </c>
      <c r="G20" s="50">
        <f t="shared" si="3"/>
        <v>0</v>
      </c>
      <c r="H20" s="50">
        <f t="shared" si="3"/>
        <v>0</v>
      </c>
      <c r="I20" s="50">
        <f t="shared" si="3"/>
        <v>0</v>
      </c>
      <c r="J20" s="50">
        <f t="shared" si="3"/>
        <v>301000</v>
      </c>
      <c r="K20" s="50">
        <f t="shared" si="3"/>
        <v>-349000</v>
      </c>
      <c r="L20" s="50">
        <f t="shared" si="3"/>
        <v>650000</v>
      </c>
    </row>
    <row r="21" spans="1:12" s="15" customFormat="1" ht="14.25" customHeight="1">
      <c r="A21" s="34" t="s">
        <v>44</v>
      </c>
      <c r="B21" s="28" t="s">
        <v>45</v>
      </c>
      <c r="C21" s="52">
        <f>C46+C66+C34+C23+C29+C60+C27</f>
        <v>-139800</v>
      </c>
      <c r="D21" s="52">
        <f aca="true" t="shared" si="4" ref="D21:K21">D46+D66+D34+D23+D29+D60+D27</f>
        <v>-230200</v>
      </c>
      <c r="E21" s="52">
        <f t="shared" si="4"/>
        <v>-230200</v>
      </c>
      <c r="F21" s="52">
        <f t="shared" si="4"/>
        <v>0</v>
      </c>
      <c r="G21" s="52">
        <f t="shared" si="4"/>
        <v>0</v>
      </c>
      <c r="H21" s="52">
        <f t="shared" si="4"/>
        <v>0</v>
      </c>
      <c r="I21" s="52">
        <f t="shared" si="4"/>
        <v>0</v>
      </c>
      <c r="J21" s="52">
        <f t="shared" si="4"/>
        <v>-230200</v>
      </c>
      <c r="K21" s="52">
        <f t="shared" si="4"/>
        <v>-230200</v>
      </c>
      <c r="L21" s="52">
        <f>L46+L66+L34+L23+L29+L60</f>
        <v>0</v>
      </c>
    </row>
    <row r="22" spans="1:12" s="15" customFormat="1" ht="14.25" customHeight="1">
      <c r="A22" s="118" t="s">
        <v>68</v>
      </c>
      <c r="B22" s="119"/>
      <c r="C22" s="62">
        <f>C23</f>
        <v>4000</v>
      </c>
      <c r="D22" s="62">
        <f aca="true" t="shared" si="5" ref="D22:L23">D23</f>
        <v>4000</v>
      </c>
      <c r="E22" s="62">
        <f t="shared" si="5"/>
        <v>4000</v>
      </c>
      <c r="F22" s="62">
        <f t="shared" si="5"/>
        <v>0</v>
      </c>
      <c r="G22" s="62">
        <f t="shared" si="5"/>
        <v>0</v>
      </c>
      <c r="H22" s="62">
        <f t="shared" si="5"/>
        <v>0</v>
      </c>
      <c r="I22" s="62">
        <f t="shared" si="5"/>
        <v>0</v>
      </c>
      <c r="J22" s="62">
        <f t="shared" si="5"/>
        <v>4000</v>
      </c>
      <c r="K22" s="62">
        <f t="shared" si="5"/>
        <v>4000</v>
      </c>
      <c r="L22" s="62">
        <f t="shared" si="5"/>
        <v>0</v>
      </c>
    </row>
    <row r="23" spans="1:12" s="15" customFormat="1" ht="14.25" customHeight="1">
      <c r="A23" s="28" t="s">
        <v>44</v>
      </c>
      <c r="B23" s="47" t="s">
        <v>45</v>
      </c>
      <c r="C23" s="63">
        <f>C24</f>
        <v>4000</v>
      </c>
      <c r="D23" s="63">
        <f t="shared" si="5"/>
        <v>4000</v>
      </c>
      <c r="E23" s="63">
        <f t="shared" si="5"/>
        <v>4000</v>
      </c>
      <c r="F23" s="63"/>
      <c r="G23" s="63"/>
      <c r="H23" s="63"/>
      <c r="I23" s="63"/>
      <c r="J23" s="63">
        <f>J24</f>
        <v>4000</v>
      </c>
      <c r="K23" s="63">
        <f>K24</f>
        <v>4000</v>
      </c>
      <c r="L23" s="48"/>
    </row>
    <row r="24" spans="1:12" s="15" customFormat="1" ht="14.25" customHeight="1">
      <c r="A24" s="34"/>
      <c r="B24" s="64" t="s">
        <v>69</v>
      </c>
      <c r="C24" s="52">
        <v>4000</v>
      </c>
      <c r="D24" s="52">
        <v>4000</v>
      </c>
      <c r="E24" s="52">
        <v>4000</v>
      </c>
      <c r="F24" s="52"/>
      <c r="G24" s="52"/>
      <c r="H24" s="52"/>
      <c r="I24" s="52"/>
      <c r="J24" s="52">
        <v>4000</v>
      </c>
      <c r="K24" s="52">
        <v>4000</v>
      </c>
      <c r="L24" s="52"/>
    </row>
    <row r="25" spans="1:12" s="15" customFormat="1" ht="14.25" customHeight="1">
      <c r="A25" s="102" t="s">
        <v>94</v>
      </c>
      <c r="B25" s="103"/>
      <c r="C25" s="104">
        <f>C26</f>
        <v>6500</v>
      </c>
      <c r="D25" s="104">
        <f>D26</f>
        <v>6500</v>
      </c>
      <c r="E25" s="70">
        <f>F25+G25+H25+I25+J25</f>
        <v>6500</v>
      </c>
      <c r="F25" s="105"/>
      <c r="G25" s="105"/>
      <c r="H25" s="105"/>
      <c r="I25" s="105"/>
      <c r="J25" s="104">
        <f>J26</f>
        <v>6500</v>
      </c>
      <c r="K25" s="106">
        <f>K26</f>
        <v>6500</v>
      </c>
      <c r="L25" s="107"/>
    </row>
    <row r="26" spans="1:12" s="15" customFormat="1" ht="14.25" customHeight="1">
      <c r="A26" s="108" t="s">
        <v>44</v>
      </c>
      <c r="B26" s="109" t="s">
        <v>45</v>
      </c>
      <c r="C26" s="110">
        <f>C27</f>
        <v>6500</v>
      </c>
      <c r="D26" s="110">
        <f>D27</f>
        <v>6500</v>
      </c>
      <c r="E26" s="110">
        <f>E27</f>
        <v>6500</v>
      </c>
      <c r="F26" s="110">
        <f aca="true" t="shared" si="6" ref="F26:L26">F28+F27+F29</f>
        <v>0</v>
      </c>
      <c r="G26" s="110">
        <f t="shared" si="6"/>
        <v>0</v>
      </c>
      <c r="H26" s="110">
        <f t="shared" si="6"/>
        <v>0</v>
      </c>
      <c r="I26" s="110">
        <f t="shared" si="6"/>
        <v>0</v>
      </c>
      <c r="J26" s="110">
        <f>J27</f>
        <v>6500</v>
      </c>
      <c r="K26" s="110">
        <f>K27</f>
        <v>6500</v>
      </c>
      <c r="L26" s="110">
        <f t="shared" si="6"/>
        <v>0</v>
      </c>
    </row>
    <row r="27" spans="1:12" s="15" customFormat="1" ht="14.25" customHeight="1">
      <c r="A27" s="111"/>
      <c r="B27" s="7" t="s">
        <v>95</v>
      </c>
      <c r="C27" s="112">
        <v>6500</v>
      </c>
      <c r="D27" s="112">
        <v>6500</v>
      </c>
      <c r="E27" s="112">
        <v>6500</v>
      </c>
      <c r="F27" s="112"/>
      <c r="G27" s="112"/>
      <c r="H27" s="112"/>
      <c r="I27" s="112"/>
      <c r="J27" s="112">
        <v>6500</v>
      </c>
      <c r="K27" s="112">
        <v>6500</v>
      </c>
      <c r="L27" s="36"/>
    </row>
    <row r="28" spans="1:12" s="17" customFormat="1" ht="18" customHeight="1">
      <c r="A28" s="53" t="s">
        <v>57</v>
      </c>
      <c r="B28" s="54"/>
      <c r="C28" s="32">
        <f>C29</f>
        <v>-19500</v>
      </c>
      <c r="D28" s="32">
        <f aca="true" t="shared" si="7" ref="D28:L28">D29</f>
        <v>-19500</v>
      </c>
      <c r="E28" s="32">
        <f t="shared" si="7"/>
        <v>-19500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-19500</v>
      </c>
      <c r="K28" s="32">
        <f t="shared" si="7"/>
        <v>-19500</v>
      </c>
      <c r="L28" s="32">
        <f t="shared" si="7"/>
        <v>0</v>
      </c>
    </row>
    <row r="29" spans="1:12" s="17" customFormat="1" ht="18" customHeight="1">
      <c r="A29" s="28" t="s">
        <v>44</v>
      </c>
      <c r="B29" s="47" t="s">
        <v>45</v>
      </c>
      <c r="C29" s="48">
        <f>C30</f>
        <v>-19500</v>
      </c>
      <c r="D29" s="48">
        <f aca="true" t="shared" si="8" ref="D29:K29">D30</f>
        <v>-19500</v>
      </c>
      <c r="E29" s="48">
        <f t="shared" si="8"/>
        <v>-19500</v>
      </c>
      <c r="F29" s="48">
        <f t="shared" si="8"/>
        <v>0</v>
      </c>
      <c r="G29" s="48">
        <f t="shared" si="8"/>
        <v>0</v>
      </c>
      <c r="H29" s="48">
        <f t="shared" si="8"/>
        <v>0</v>
      </c>
      <c r="I29" s="48">
        <f t="shared" si="8"/>
        <v>0</v>
      </c>
      <c r="J29" s="48">
        <f t="shared" si="8"/>
        <v>-19500</v>
      </c>
      <c r="K29" s="48">
        <f t="shared" si="8"/>
        <v>-19500</v>
      </c>
      <c r="L29" s="48"/>
    </row>
    <row r="30" spans="1:12" s="17" customFormat="1" ht="29.25" customHeight="1">
      <c r="A30" s="28"/>
      <c r="B30" s="47" t="s">
        <v>67</v>
      </c>
      <c r="C30" s="46">
        <v>-19500</v>
      </c>
      <c r="D30" s="46">
        <v>-19500</v>
      </c>
      <c r="E30" s="46">
        <v>-19500</v>
      </c>
      <c r="F30" s="46"/>
      <c r="G30" s="46"/>
      <c r="H30" s="46"/>
      <c r="I30" s="46"/>
      <c r="J30" s="46">
        <v>-19500</v>
      </c>
      <c r="K30" s="46">
        <v>-19500</v>
      </c>
      <c r="L30" s="48"/>
    </row>
    <row r="31" spans="1:12" s="17" customFormat="1" ht="18.75" customHeight="1">
      <c r="A31" s="59" t="s">
        <v>66</v>
      </c>
      <c r="B31" s="60"/>
      <c r="C31" s="61">
        <f>C34+C32</f>
        <v>0</v>
      </c>
      <c r="D31" s="61">
        <f aca="true" t="shared" si="9" ref="D31:L31">D34+D32</f>
        <v>-17000</v>
      </c>
      <c r="E31" s="61">
        <f t="shared" si="9"/>
        <v>-17000</v>
      </c>
      <c r="F31" s="61">
        <f t="shared" si="9"/>
        <v>0</v>
      </c>
      <c r="G31" s="61">
        <f t="shared" si="9"/>
        <v>0</v>
      </c>
      <c r="H31" s="61">
        <f t="shared" si="9"/>
        <v>0</v>
      </c>
      <c r="I31" s="61">
        <f t="shared" si="9"/>
        <v>0</v>
      </c>
      <c r="J31" s="61">
        <f t="shared" si="9"/>
        <v>-17000</v>
      </c>
      <c r="K31" s="61">
        <f t="shared" si="9"/>
        <v>-17000</v>
      </c>
      <c r="L31" s="61">
        <f t="shared" si="9"/>
        <v>0</v>
      </c>
    </row>
    <row r="32" spans="1:12" s="17" customFormat="1" ht="18.75" customHeight="1">
      <c r="A32" s="65" t="s">
        <v>42</v>
      </c>
      <c r="B32" s="66" t="s">
        <v>43</v>
      </c>
      <c r="C32" s="67">
        <f>C33</f>
        <v>0</v>
      </c>
      <c r="D32" s="67">
        <f aca="true" t="shared" si="10" ref="D32:K32">D33</f>
        <v>-10000</v>
      </c>
      <c r="E32" s="67">
        <f t="shared" si="10"/>
        <v>-10000</v>
      </c>
      <c r="F32" s="67">
        <f t="shared" si="10"/>
        <v>0</v>
      </c>
      <c r="G32" s="67">
        <f t="shared" si="10"/>
        <v>0</v>
      </c>
      <c r="H32" s="67">
        <f t="shared" si="10"/>
        <v>0</v>
      </c>
      <c r="I32" s="67">
        <f t="shared" si="10"/>
        <v>0</v>
      </c>
      <c r="J32" s="67">
        <f t="shared" si="10"/>
        <v>-10000</v>
      </c>
      <c r="K32" s="67">
        <f t="shared" si="10"/>
        <v>-10000</v>
      </c>
      <c r="L32" s="33"/>
    </row>
    <row r="33" spans="1:12" s="17" customFormat="1" ht="39" customHeight="1">
      <c r="A33" s="68"/>
      <c r="B33" s="69" t="s">
        <v>70</v>
      </c>
      <c r="C33" s="24"/>
      <c r="D33" s="24">
        <v>-10000</v>
      </c>
      <c r="E33" s="70">
        <v>-10000</v>
      </c>
      <c r="F33" s="71"/>
      <c r="G33" s="71"/>
      <c r="H33" s="71"/>
      <c r="I33" s="71"/>
      <c r="J33" s="24">
        <v>-10000</v>
      </c>
      <c r="K33" s="72">
        <v>-10000</v>
      </c>
      <c r="L33" s="73"/>
    </row>
    <row r="34" spans="1:12" s="17" customFormat="1" ht="16.5" customHeight="1">
      <c r="A34" s="28" t="s">
        <v>44</v>
      </c>
      <c r="B34" s="47" t="s">
        <v>45</v>
      </c>
      <c r="C34" s="46">
        <f>C36</f>
        <v>0</v>
      </c>
      <c r="D34" s="46">
        <f>D36+D35</f>
        <v>-7000</v>
      </c>
      <c r="E34" s="46">
        <f>E36+E35</f>
        <v>-7000</v>
      </c>
      <c r="F34" s="46"/>
      <c r="G34" s="46"/>
      <c r="H34" s="46"/>
      <c r="I34" s="46"/>
      <c r="J34" s="46">
        <f>J35+J36</f>
        <v>-7000</v>
      </c>
      <c r="K34" s="46">
        <f>K35+K36</f>
        <v>-7000</v>
      </c>
      <c r="L34" s="48"/>
    </row>
    <row r="35" spans="1:12" s="17" customFormat="1" ht="37.5" customHeight="1">
      <c r="A35" s="28"/>
      <c r="B35" s="69" t="s">
        <v>71</v>
      </c>
      <c r="C35" s="46"/>
      <c r="D35" s="37">
        <v>-5000</v>
      </c>
      <c r="E35" s="37">
        <v>-5000</v>
      </c>
      <c r="F35" s="37"/>
      <c r="G35" s="37"/>
      <c r="H35" s="37"/>
      <c r="I35" s="37"/>
      <c r="J35" s="37">
        <v>-5000</v>
      </c>
      <c r="K35" s="37">
        <v>-5000</v>
      </c>
      <c r="L35" s="48"/>
    </row>
    <row r="36" spans="1:12" s="17" customFormat="1" ht="38.25" customHeight="1">
      <c r="A36" s="28"/>
      <c r="B36" s="69" t="s">
        <v>72</v>
      </c>
      <c r="C36" s="46"/>
      <c r="D36" s="37">
        <v>-2000</v>
      </c>
      <c r="E36" s="37">
        <v>-2000</v>
      </c>
      <c r="F36" s="37"/>
      <c r="G36" s="37"/>
      <c r="H36" s="37"/>
      <c r="I36" s="37"/>
      <c r="J36" s="37">
        <v>-2000</v>
      </c>
      <c r="K36" s="37">
        <v>-2000</v>
      </c>
      <c r="L36" s="48"/>
    </row>
    <row r="37" spans="1:12" s="15" customFormat="1" ht="22.5" customHeight="1">
      <c r="A37" s="116" t="s">
        <v>46</v>
      </c>
      <c r="B37" s="117"/>
      <c r="C37" s="32">
        <f aca="true" t="shared" si="11" ref="C37:I37">C38+C46+C44</f>
        <v>244200</v>
      </c>
      <c r="D37" s="32">
        <f t="shared" si="11"/>
        <v>385200</v>
      </c>
      <c r="E37" s="32">
        <f t="shared" si="11"/>
        <v>385200</v>
      </c>
      <c r="F37" s="32">
        <f t="shared" si="11"/>
        <v>0</v>
      </c>
      <c r="G37" s="32">
        <f t="shared" si="11"/>
        <v>0</v>
      </c>
      <c r="H37" s="32">
        <f t="shared" si="11"/>
        <v>0</v>
      </c>
      <c r="I37" s="32">
        <f t="shared" si="11"/>
        <v>0</v>
      </c>
      <c r="J37" s="32">
        <f>J38+J46+J44</f>
        <v>385200</v>
      </c>
      <c r="K37" s="32">
        <f>K38+K46+K44</f>
        <v>-264800</v>
      </c>
      <c r="L37" s="32">
        <f>L38+L46+L44</f>
        <v>650000</v>
      </c>
    </row>
    <row r="38" spans="1:12" s="16" customFormat="1" ht="16.5" customHeight="1">
      <c r="A38" s="28" t="s">
        <v>47</v>
      </c>
      <c r="B38" s="28" t="s">
        <v>48</v>
      </c>
      <c r="C38" s="26">
        <f>C41+C40+C39+C43+C42</f>
        <v>0</v>
      </c>
      <c r="D38" s="26">
        <f>D41+D40+D39+D43+D42</f>
        <v>434000</v>
      </c>
      <c r="E38" s="26">
        <f>E41+E40+E39+E43+E42</f>
        <v>434000</v>
      </c>
      <c r="F38" s="26">
        <f>F41+F40+F39+F43</f>
        <v>0</v>
      </c>
      <c r="G38" s="26">
        <f>G41+G40+G39+G43</f>
        <v>0</v>
      </c>
      <c r="H38" s="26">
        <f>H41+H40+H39+H43</f>
        <v>0</v>
      </c>
      <c r="I38" s="26">
        <f>I41+I40+I39+I43</f>
        <v>0</v>
      </c>
      <c r="J38" s="26">
        <f>J41+J40+J39+J43+J42</f>
        <v>434000</v>
      </c>
      <c r="K38" s="26">
        <f>K41+K40+K39+K43+K42</f>
        <v>-216000</v>
      </c>
      <c r="L38" s="26">
        <f>L41+L40+L39+L43+L42</f>
        <v>650000</v>
      </c>
    </row>
    <row r="39" spans="1:12" s="16" customFormat="1" ht="37.5" customHeight="1">
      <c r="A39" s="28"/>
      <c r="B39" s="74" t="s">
        <v>73</v>
      </c>
      <c r="C39" s="26"/>
      <c r="D39" s="100">
        <v>300000</v>
      </c>
      <c r="E39" s="100">
        <v>300000</v>
      </c>
      <c r="F39" s="100"/>
      <c r="G39" s="100"/>
      <c r="H39" s="100"/>
      <c r="I39" s="100"/>
      <c r="J39" s="100">
        <v>300000</v>
      </c>
      <c r="K39" s="100"/>
      <c r="L39" s="100">
        <v>300000</v>
      </c>
    </row>
    <row r="40" spans="1:12" s="16" customFormat="1" ht="45.75" customHeight="1">
      <c r="A40" s="28"/>
      <c r="B40" s="75" t="s">
        <v>74</v>
      </c>
      <c r="C40" s="26"/>
      <c r="D40" s="100">
        <v>350000</v>
      </c>
      <c r="E40" s="100">
        <v>350000</v>
      </c>
      <c r="F40" s="100"/>
      <c r="G40" s="100"/>
      <c r="H40" s="100"/>
      <c r="I40" s="100"/>
      <c r="J40" s="100">
        <v>350000</v>
      </c>
      <c r="K40" s="100"/>
      <c r="L40" s="100">
        <v>350000</v>
      </c>
    </row>
    <row r="41" spans="1:12" s="16" customFormat="1" ht="49.5" customHeight="1">
      <c r="A41" s="40"/>
      <c r="B41" s="76" t="s">
        <v>75</v>
      </c>
      <c r="C41" s="24"/>
      <c r="D41" s="42">
        <v>-176000</v>
      </c>
      <c r="E41" s="42">
        <v>-176000</v>
      </c>
      <c r="F41" s="24"/>
      <c r="G41" s="24"/>
      <c r="H41" s="24"/>
      <c r="I41" s="24"/>
      <c r="J41" s="37">
        <v>-176000</v>
      </c>
      <c r="K41" s="37">
        <v>-176000</v>
      </c>
      <c r="L41" s="101"/>
    </row>
    <row r="42" spans="1:12" s="16" customFormat="1" ht="49.5" customHeight="1">
      <c r="A42" s="86"/>
      <c r="B42" s="38" t="s">
        <v>64</v>
      </c>
      <c r="C42" s="24"/>
      <c r="D42" s="42">
        <v>-35000</v>
      </c>
      <c r="E42" s="42">
        <v>-35000</v>
      </c>
      <c r="F42" s="24"/>
      <c r="G42" s="24"/>
      <c r="H42" s="24"/>
      <c r="I42" s="24"/>
      <c r="J42" s="37">
        <v>-35000</v>
      </c>
      <c r="K42" s="37">
        <v>-35000</v>
      </c>
      <c r="L42" s="101"/>
    </row>
    <row r="43" spans="1:12" s="16" customFormat="1" ht="49.5" customHeight="1">
      <c r="A43" s="78"/>
      <c r="B43" s="78" t="s">
        <v>76</v>
      </c>
      <c r="C43" s="24"/>
      <c r="D43" s="42">
        <v>-5000</v>
      </c>
      <c r="E43" s="42">
        <v>-5000</v>
      </c>
      <c r="F43" s="24"/>
      <c r="G43" s="24"/>
      <c r="H43" s="24"/>
      <c r="I43" s="24"/>
      <c r="J43" s="37">
        <v>-5000</v>
      </c>
      <c r="K43" s="37">
        <v>-5000</v>
      </c>
      <c r="L43" s="101"/>
    </row>
    <row r="44" spans="1:12" s="16" customFormat="1" ht="29.25" customHeight="1">
      <c r="A44" s="28" t="s">
        <v>40</v>
      </c>
      <c r="B44" s="43" t="s">
        <v>41</v>
      </c>
      <c r="C44" s="23">
        <f>C45</f>
        <v>340000</v>
      </c>
      <c r="D44" s="23">
        <f aca="true" t="shared" si="12" ref="D44:L44">D45</f>
        <v>100000</v>
      </c>
      <c r="E44" s="23">
        <f t="shared" si="12"/>
        <v>100000</v>
      </c>
      <c r="F44" s="23">
        <f t="shared" si="12"/>
        <v>0</v>
      </c>
      <c r="G44" s="23">
        <f t="shared" si="12"/>
        <v>0</v>
      </c>
      <c r="H44" s="23">
        <f t="shared" si="12"/>
        <v>0</v>
      </c>
      <c r="I44" s="23">
        <f t="shared" si="12"/>
        <v>0</v>
      </c>
      <c r="J44" s="23">
        <f t="shared" si="12"/>
        <v>100000</v>
      </c>
      <c r="K44" s="23">
        <f t="shared" si="12"/>
        <v>100000</v>
      </c>
      <c r="L44" s="23">
        <f t="shared" si="12"/>
        <v>0</v>
      </c>
    </row>
    <row r="45" spans="1:12" s="16" customFormat="1" ht="61.5" customHeight="1">
      <c r="A45" s="40"/>
      <c r="B45" s="77" t="s">
        <v>87</v>
      </c>
      <c r="C45" s="24">
        <v>340000</v>
      </c>
      <c r="D45" s="35">
        <v>100000</v>
      </c>
      <c r="E45" s="35">
        <v>100000</v>
      </c>
      <c r="F45" s="23"/>
      <c r="G45" s="23"/>
      <c r="H45" s="23"/>
      <c r="I45" s="23"/>
      <c r="J45" s="37">
        <v>100000</v>
      </c>
      <c r="K45" s="37">
        <v>100000</v>
      </c>
      <c r="L45" s="45"/>
    </row>
    <row r="46" spans="1:12" s="16" customFormat="1" ht="15.75" customHeight="1">
      <c r="A46" s="28" t="s">
        <v>44</v>
      </c>
      <c r="B46" s="43" t="s">
        <v>45</v>
      </c>
      <c r="C46" s="39">
        <f aca="true" t="shared" si="13" ref="C46:K46">SUM(C47:C58)</f>
        <v>-95800</v>
      </c>
      <c r="D46" s="39">
        <f t="shared" si="13"/>
        <v>-148800</v>
      </c>
      <c r="E46" s="39">
        <f t="shared" si="13"/>
        <v>-148800</v>
      </c>
      <c r="F46" s="39">
        <f t="shared" si="13"/>
        <v>0</v>
      </c>
      <c r="G46" s="39">
        <f t="shared" si="13"/>
        <v>0</v>
      </c>
      <c r="H46" s="39">
        <f t="shared" si="13"/>
        <v>0</v>
      </c>
      <c r="I46" s="39">
        <f t="shared" si="13"/>
        <v>0</v>
      </c>
      <c r="J46" s="39">
        <f t="shared" si="13"/>
        <v>-148800</v>
      </c>
      <c r="K46" s="39">
        <f t="shared" si="13"/>
        <v>-148800</v>
      </c>
      <c r="L46" s="39">
        <f>SUM(L57:L58)</f>
        <v>0</v>
      </c>
    </row>
    <row r="47" spans="1:12" s="16" customFormat="1" ht="41.25" customHeight="1">
      <c r="A47" s="28"/>
      <c r="B47" s="79" t="s">
        <v>78</v>
      </c>
      <c r="C47" s="25"/>
      <c r="D47" s="25">
        <v>-8000</v>
      </c>
      <c r="E47" s="25">
        <v>-8000</v>
      </c>
      <c r="F47" s="25"/>
      <c r="G47" s="25"/>
      <c r="H47" s="25"/>
      <c r="I47" s="25"/>
      <c r="J47" s="25">
        <v>-8000</v>
      </c>
      <c r="K47" s="25">
        <v>-8000</v>
      </c>
      <c r="L47" s="39"/>
    </row>
    <row r="48" spans="1:12" s="16" customFormat="1" ht="35.25" customHeight="1">
      <c r="A48" s="28"/>
      <c r="B48" s="79" t="s">
        <v>79</v>
      </c>
      <c r="C48" s="25"/>
      <c r="D48" s="25">
        <v>-8000</v>
      </c>
      <c r="E48" s="25">
        <v>-8000</v>
      </c>
      <c r="F48" s="25"/>
      <c r="G48" s="25"/>
      <c r="H48" s="25"/>
      <c r="I48" s="25"/>
      <c r="J48" s="25">
        <v>-8000</v>
      </c>
      <c r="K48" s="25">
        <v>-8000</v>
      </c>
      <c r="L48" s="39"/>
    </row>
    <row r="49" spans="1:12" s="16" customFormat="1" ht="45.75" customHeight="1">
      <c r="A49" s="28"/>
      <c r="B49" s="80" t="s">
        <v>85</v>
      </c>
      <c r="C49" s="25"/>
      <c r="D49" s="25">
        <v>-6000</v>
      </c>
      <c r="E49" s="25">
        <v>-6000</v>
      </c>
      <c r="F49" s="25"/>
      <c r="G49" s="25"/>
      <c r="H49" s="25"/>
      <c r="I49" s="25"/>
      <c r="J49" s="25">
        <v>-6000</v>
      </c>
      <c r="K49" s="25">
        <v>-6000</v>
      </c>
      <c r="L49" s="39"/>
    </row>
    <row r="50" spans="1:12" s="16" customFormat="1" ht="46.5" customHeight="1">
      <c r="A50" s="28"/>
      <c r="B50" s="79" t="s">
        <v>86</v>
      </c>
      <c r="C50" s="25"/>
      <c r="D50" s="25">
        <v>-4000</v>
      </c>
      <c r="E50" s="25">
        <v>-4000</v>
      </c>
      <c r="F50" s="25"/>
      <c r="G50" s="25"/>
      <c r="H50" s="25"/>
      <c r="I50" s="25"/>
      <c r="J50" s="25">
        <v>-4000</v>
      </c>
      <c r="K50" s="25">
        <v>-4000</v>
      </c>
      <c r="L50" s="39"/>
    </row>
    <row r="51" spans="1:12" s="16" customFormat="1" ht="35.25" customHeight="1">
      <c r="A51" s="28"/>
      <c r="B51" s="38" t="s">
        <v>80</v>
      </c>
      <c r="C51" s="25"/>
      <c r="D51" s="25">
        <v>-5000</v>
      </c>
      <c r="E51" s="25">
        <v>-5000</v>
      </c>
      <c r="F51" s="25"/>
      <c r="G51" s="25"/>
      <c r="H51" s="25"/>
      <c r="I51" s="25"/>
      <c r="J51" s="25">
        <v>-5000</v>
      </c>
      <c r="K51" s="25">
        <v>-5000</v>
      </c>
      <c r="L51" s="39"/>
    </row>
    <row r="52" spans="1:12" s="16" customFormat="1" ht="35.25" customHeight="1">
      <c r="A52" s="28"/>
      <c r="B52" s="38" t="s">
        <v>81</v>
      </c>
      <c r="C52" s="25"/>
      <c r="D52" s="25">
        <v>-5000</v>
      </c>
      <c r="E52" s="25">
        <v>-5000</v>
      </c>
      <c r="F52" s="25"/>
      <c r="G52" s="25"/>
      <c r="H52" s="25"/>
      <c r="I52" s="25"/>
      <c r="J52" s="25">
        <v>-5000</v>
      </c>
      <c r="K52" s="25">
        <v>-5000</v>
      </c>
      <c r="L52" s="39"/>
    </row>
    <row r="53" spans="1:12" s="16" customFormat="1" ht="35.25" customHeight="1">
      <c r="A53" s="28"/>
      <c r="B53" s="38" t="s">
        <v>82</v>
      </c>
      <c r="C53" s="25"/>
      <c r="D53" s="25">
        <v>-5000</v>
      </c>
      <c r="E53" s="25">
        <v>-5000</v>
      </c>
      <c r="F53" s="25"/>
      <c r="G53" s="25"/>
      <c r="H53" s="25"/>
      <c r="I53" s="25"/>
      <c r="J53" s="25">
        <v>-5000</v>
      </c>
      <c r="K53" s="25">
        <v>-5000</v>
      </c>
      <c r="L53" s="39"/>
    </row>
    <row r="54" spans="1:12" s="16" customFormat="1" ht="35.25" customHeight="1">
      <c r="A54" s="28"/>
      <c r="B54" s="38" t="s">
        <v>83</v>
      </c>
      <c r="C54" s="25"/>
      <c r="D54" s="25">
        <v>-9000</v>
      </c>
      <c r="E54" s="25">
        <v>-9000</v>
      </c>
      <c r="F54" s="25"/>
      <c r="G54" s="25"/>
      <c r="H54" s="25"/>
      <c r="I54" s="25"/>
      <c r="J54" s="25">
        <v>-9000</v>
      </c>
      <c r="K54" s="25">
        <v>-9000</v>
      </c>
      <c r="L54" s="39"/>
    </row>
    <row r="55" spans="1:12" s="16" customFormat="1" ht="35.25" customHeight="1">
      <c r="A55" s="28"/>
      <c r="B55" s="38" t="s">
        <v>84</v>
      </c>
      <c r="C55" s="25"/>
      <c r="D55" s="25">
        <v>-3000</v>
      </c>
      <c r="E55" s="25">
        <v>-3000</v>
      </c>
      <c r="F55" s="25"/>
      <c r="G55" s="25"/>
      <c r="H55" s="25"/>
      <c r="I55" s="25"/>
      <c r="J55" s="25">
        <v>-3000</v>
      </c>
      <c r="K55" s="25">
        <v>-3000</v>
      </c>
      <c r="L55" s="39"/>
    </row>
    <row r="56" spans="1:13" s="16" customFormat="1" ht="57.75" customHeight="1">
      <c r="A56" s="28"/>
      <c r="B56" s="84" t="s">
        <v>88</v>
      </c>
      <c r="C56" s="25">
        <v>3000</v>
      </c>
      <c r="D56" s="25">
        <v>3000</v>
      </c>
      <c r="E56" s="25">
        <v>3000</v>
      </c>
      <c r="F56" s="25"/>
      <c r="G56" s="25"/>
      <c r="H56" s="25"/>
      <c r="I56" s="25"/>
      <c r="J56" s="25">
        <v>3000</v>
      </c>
      <c r="K56" s="25">
        <v>3000</v>
      </c>
      <c r="L56" s="25"/>
      <c r="M56" s="85"/>
    </row>
    <row r="57" spans="1:12" s="16" customFormat="1" ht="48" customHeight="1">
      <c r="A57" s="28"/>
      <c r="B57" s="77" t="s">
        <v>87</v>
      </c>
      <c r="C57" s="81">
        <v>1200</v>
      </c>
      <c r="D57" s="81">
        <v>1200</v>
      </c>
      <c r="E57" s="82">
        <v>1200</v>
      </c>
      <c r="F57" s="81"/>
      <c r="G57" s="81"/>
      <c r="H57" s="81"/>
      <c r="I57" s="81"/>
      <c r="J57" s="81">
        <v>1200</v>
      </c>
      <c r="K57" s="81">
        <v>1200</v>
      </c>
      <c r="L57" s="83"/>
    </row>
    <row r="58" spans="1:12" s="16" customFormat="1" ht="14.25" customHeight="1">
      <c r="A58" s="28"/>
      <c r="B58" s="38" t="s">
        <v>77</v>
      </c>
      <c r="C58" s="41">
        <v>-100000</v>
      </c>
      <c r="D58" s="41">
        <v>-100000</v>
      </c>
      <c r="E58" s="42">
        <v>-100000</v>
      </c>
      <c r="F58" s="41"/>
      <c r="G58" s="41"/>
      <c r="H58" s="41"/>
      <c r="I58" s="41"/>
      <c r="J58" s="41">
        <v>-100000</v>
      </c>
      <c r="K58" s="41">
        <v>-100000</v>
      </c>
      <c r="L58" s="39"/>
    </row>
    <row r="59" spans="1:12" s="16" customFormat="1" ht="32.25" customHeight="1">
      <c r="A59" s="120" t="s">
        <v>89</v>
      </c>
      <c r="B59" s="121"/>
      <c r="C59" s="87">
        <f aca="true" t="shared" si="14" ref="C59:J59">C61</f>
        <v>0</v>
      </c>
      <c r="D59" s="87">
        <f t="shared" si="14"/>
        <v>-28400</v>
      </c>
      <c r="E59" s="87">
        <f t="shared" si="14"/>
        <v>-28400</v>
      </c>
      <c r="F59" s="87">
        <f t="shared" si="14"/>
        <v>0</v>
      </c>
      <c r="G59" s="87">
        <f t="shared" si="14"/>
        <v>0</v>
      </c>
      <c r="H59" s="87">
        <f t="shared" si="14"/>
        <v>0</v>
      </c>
      <c r="I59" s="87">
        <f t="shared" si="14"/>
        <v>0</v>
      </c>
      <c r="J59" s="87">
        <f t="shared" si="14"/>
        <v>-28400</v>
      </c>
      <c r="K59" s="87">
        <f>K61</f>
        <v>-28400</v>
      </c>
      <c r="L59" s="88"/>
    </row>
    <row r="60" spans="1:12" s="16" customFormat="1" ht="19.5" customHeight="1">
      <c r="A60" s="89" t="s">
        <v>44</v>
      </c>
      <c r="B60" s="90" t="s">
        <v>45</v>
      </c>
      <c r="C60" s="26">
        <f aca="true" t="shared" si="15" ref="C60:J60">C61</f>
        <v>0</v>
      </c>
      <c r="D60" s="26">
        <f t="shared" si="15"/>
        <v>-28400</v>
      </c>
      <c r="E60" s="26">
        <f t="shared" si="15"/>
        <v>-28400</v>
      </c>
      <c r="F60" s="26">
        <f t="shared" si="15"/>
        <v>0</v>
      </c>
      <c r="G60" s="26">
        <f t="shared" si="15"/>
        <v>0</v>
      </c>
      <c r="H60" s="26">
        <f t="shared" si="15"/>
        <v>0</v>
      </c>
      <c r="I60" s="26">
        <f t="shared" si="15"/>
        <v>0</v>
      </c>
      <c r="J60" s="26">
        <f t="shared" si="15"/>
        <v>-28400</v>
      </c>
      <c r="K60" s="91">
        <f>K61</f>
        <v>-28400</v>
      </c>
      <c r="L60" s="36"/>
    </row>
    <row r="61" spans="1:12" s="16" customFormat="1" ht="19.5" customHeight="1">
      <c r="A61" s="92"/>
      <c r="B61" s="93" t="s">
        <v>90</v>
      </c>
      <c r="C61" s="94"/>
      <c r="D61" s="94">
        <v>-28400</v>
      </c>
      <c r="E61" s="95">
        <f>F61+G61+H61+I61+J61</f>
        <v>-28400</v>
      </c>
      <c r="F61" s="96"/>
      <c r="G61" s="96"/>
      <c r="H61" s="96"/>
      <c r="I61" s="96"/>
      <c r="J61" s="94">
        <v>-28400</v>
      </c>
      <c r="K61" s="97">
        <v>-28400</v>
      </c>
      <c r="L61" s="27"/>
    </row>
    <row r="62" spans="1:12" s="15" customFormat="1" ht="24" customHeight="1">
      <c r="A62" s="53" t="s">
        <v>49</v>
      </c>
      <c r="B62" s="53"/>
      <c r="C62" s="32">
        <f>C63+C66</f>
        <v>-35000</v>
      </c>
      <c r="D62" s="32">
        <f aca="true" t="shared" si="16" ref="D62:L62">D63+D66</f>
        <v>-160000</v>
      </c>
      <c r="E62" s="32">
        <f t="shared" si="16"/>
        <v>-160000</v>
      </c>
      <c r="F62" s="32">
        <f t="shared" si="16"/>
        <v>0</v>
      </c>
      <c r="G62" s="32">
        <f t="shared" si="16"/>
        <v>0</v>
      </c>
      <c r="H62" s="32">
        <f t="shared" si="16"/>
        <v>0</v>
      </c>
      <c r="I62" s="32">
        <f t="shared" si="16"/>
        <v>0</v>
      </c>
      <c r="J62" s="32">
        <f t="shared" si="16"/>
        <v>-160000</v>
      </c>
      <c r="K62" s="32">
        <f t="shared" si="16"/>
        <v>-160000</v>
      </c>
      <c r="L62" s="32">
        <f t="shared" si="16"/>
        <v>0</v>
      </c>
    </row>
    <row r="63" spans="1:12" s="16" customFormat="1" ht="18.75" customHeight="1">
      <c r="A63" s="28" t="s">
        <v>42</v>
      </c>
      <c r="B63" s="28" t="s">
        <v>50</v>
      </c>
      <c r="C63" s="35">
        <f>C64</f>
        <v>0</v>
      </c>
      <c r="D63" s="35">
        <f>D64+D65</f>
        <v>-123000</v>
      </c>
      <c r="E63" s="35">
        <f aca="true" t="shared" si="17" ref="E63:L63">E64+E65</f>
        <v>-123000</v>
      </c>
      <c r="F63" s="35">
        <f t="shared" si="17"/>
        <v>0</v>
      </c>
      <c r="G63" s="35">
        <f t="shared" si="17"/>
        <v>0</v>
      </c>
      <c r="H63" s="35">
        <f t="shared" si="17"/>
        <v>0</v>
      </c>
      <c r="I63" s="35">
        <f t="shared" si="17"/>
        <v>0</v>
      </c>
      <c r="J63" s="35">
        <f t="shared" si="17"/>
        <v>-123000</v>
      </c>
      <c r="K63" s="35">
        <f t="shared" si="17"/>
        <v>-123000</v>
      </c>
      <c r="L63" s="35">
        <f t="shared" si="17"/>
        <v>0</v>
      </c>
    </row>
    <row r="64" spans="1:12" s="16" customFormat="1" ht="36.75" customHeight="1">
      <c r="A64" s="49"/>
      <c r="B64" s="55" t="s">
        <v>52</v>
      </c>
      <c r="C64" s="44"/>
      <c r="D64" s="44">
        <v>-70000</v>
      </c>
      <c r="E64" s="35">
        <v>-70000</v>
      </c>
      <c r="F64" s="42"/>
      <c r="G64" s="42"/>
      <c r="H64" s="42"/>
      <c r="I64" s="42"/>
      <c r="J64" s="44">
        <v>-70000</v>
      </c>
      <c r="K64" s="44">
        <v>-70000</v>
      </c>
      <c r="L64" s="33"/>
    </row>
    <row r="65" spans="1:12" s="16" customFormat="1" ht="36.75" customHeight="1">
      <c r="A65" s="49"/>
      <c r="B65" s="98" t="s">
        <v>91</v>
      </c>
      <c r="C65" s="44"/>
      <c r="D65" s="44">
        <v>-53000</v>
      </c>
      <c r="E65" s="35">
        <v>-53000</v>
      </c>
      <c r="F65" s="42"/>
      <c r="G65" s="42"/>
      <c r="H65" s="42"/>
      <c r="I65" s="42"/>
      <c r="J65" s="44">
        <v>-53000</v>
      </c>
      <c r="K65" s="44">
        <v>-53000</v>
      </c>
      <c r="L65" s="33"/>
    </row>
    <row r="66" spans="1:12" ht="16.5" customHeight="1">
      <c r="A66" s="28" t="s">
        <v>44</v>
      </c>
      <c r="B66" s="28" t="s">
        <v>45</v>
      </c>
      <c r="C66" s="35">
        <f>C67+C68+C69</f>
        <v>-35000</v>
      </c>
      <c r="D66" s="35">
        <f aca="true" t="shared" si="18" ref="D66:L66">D67+D68+D69</f>
        <v>-37000</v>
      </c>
      <c r="E66" s="35">
        <f t="shared" si="18"/>
        <v>-37000</v>
      </c>
      <c r="F66" s="35">
        <f t="shared" si="18"/>
        <v>0</v>
      </c>
      <c r="G66" s="35">
        <f t="shared" si="18"/>
        <v>0</v>
      </c>
      <c r="H66" s="35">
        <f t="shared" si="18"/>
        <v>0</v>
      </c>
      <c r="I66" s="35">
        <f t="shared" si="18"/>
        <v>0</v>
      </c>
      <c r="J66" s="35">
        <f t="shared" si="18"/>
        <v>-37000</v>
      </c>
      <c r="K66" s="35">
        <f t="shared" si="18"/>
        <v>-37000</v>
      </c>
      <c r="L66" s="35">
        <f t="shared" si="18"/>
        <v>0</v>
      </c>
    </row>
    <row r="67" spans="1:12" s="15" customFormat="1" ht="32.25" customHeight="1">
      <c r="A67" s="40"/>
      <c r="B67" s="99" t="s">
        <v>92</v>
      </c>
      <c r="C67" s="24"/>
      <c r="D67" s="24">
        <v>-2000</v>
      </c>
      <c r="E67" s="24">
        <v>-2000</v>
      </c>
      <c r="F67" s="23"/>
      <c r="G67" s="23"/>
      <c r="H67" s="23"/>
      <c r="I67" s="23"/>
      <c r="J67" s="24">
        <v>-2000</v>
      </c>
      <c r="K67" s="24">
        <v>-2000</v>
      </c>
      <c r="L67" s="27"/>
    </row>
    <row r="68" spans="1:12" s="18" customFormat="1" ht="39" customHeight="1">
      <c r="A68" s="28"/>
      <c r="B68" s="47" t="s">
        <v>65</v>
      </c>
      <c r="C68" s="44">
        <v>-5000</v>
      </c>
      <c r="D68" s="44">
        <v>-5000</v>
      </c>
      <c r="E68" s="44">
        <v>-5000</v>
      </c>
      <c r="F68" s="35"/>
      <c r="G68" s="35"/>
      <c r="H68" s="35"/>
      <c r="I68" s="35"/>
      <c r="J68" s="44">
        <v>-5000</v>
      </c>
      <c r="K68" s="44">
        <v>-5000</v>
      </c>
      <c r="L68" s="36"/>
    </row>
    <row r="69" spans="1:12" s="18" customFormat="1" ht="34.5" customHeight="1">
      <c r="A69" s="28"/>
      <c r="B69" s="56" t="s">
        <v>93</v>
      </c>
      <c r="C69" s="44">
        <v>-30000</v>
      </c>
      <c r="D69" s="44">
        <v>-30000</v>
      </c>
      <c r="E69" s="44">
        <v>-30000</v>
      </c>
      <c r="F69" s="35"/>
      <c r="G69" s="35"/>
      <c r="H69" s="35"/>
      <c r="I69" s="35"/>
      <c r="J69" s="44">
        <v>-30000</v>
      </c>
      <c r="K69" s="44">
        <v>-30000</v>
      </c>
      <c r="L69" s="36"/>
    </row>
    <row r="72" spans="2:10" ht="15.75">
      <c r="B72" s="57" t="s">
        <v>60</v>
      </c>
      <c r="C72" s="21"/>
      <c r="D72" s="21"/>
      <c r="E72" s="22"/>
      <c r="F72" s="21"/>
      <c r="G72" s="21"/>
      <c r="H72" s="21"/>
      <c r="I72" s="21"/>
      <c r="J72" s="21"/>
    </row>
    <row r="73" spans="2:10" ht="15.75">
      <c r="B73" s="57" t="s">
        <v>61</v>
      </c>
      <c r="C73" s="21"/>
      <c r="D73" s="21"/>
      <c r="E73" s="22"/>
      <c r="F73" s="21"/>
      <c r="G73" s="21"/>
      <c r="H73" s="21"/>
      <c r="I73" s="21"/>
      <c r="J73" s="21"/>
    </row>
    <row r="74" spans="2:10" ht="15.75">
      <c r="B74" s="57"/>
      <c r="C74" s="21"/>
      <c r="D74" s="21"/>
      <c r="E74" s="21"/>
      <c r="F74" s="21"/>
      <c r="G74" s="21"/>
      <c r="H74" s="21"/>
      <c r="I74" s="21"/>
      <c r="J74" s="21"/>
    </row>
    <row r="75" spans="2:10" ht="15.75">
      <c r="B75" s="58" t="s">
        <v>62</v>
      </c>
      <c r="C75" s="21"/>
      <c r="D75" s="21"/>
      <c r="E75" s="21"/>
      <c r="F75" s="21"/>
      <c r="G75" s="21"/>
      <c r="H75" s="21"/>
      <c r="I75" s="21"/>
      <c r="J75" s="21"/>
    </row>
    <row r="76" spans="2:10" ht="15.75">
      <c r="B76" s="57"/>
      <c r="C76" s="21"/>
      <c r="D76" s="21"/>
      <c r="E76" s="21"/>
      <c r="F76" s="21"/>
      <c r="G76" s="21"/>
      <c r="H76" s="21"/>
      <c r="I76" s="21"/>
      <c r="J76" s="21"/>
    </row>
    <row r="77" spans="2:10" ht="15.75">
      <c r="B77" s="57"/>
      <c r="C77" s="21"/>
      <c r="D77" s="21"/>
      <c r="E77" s="21"/>
      <c r="F77" s="21"/>
      <c r="G77" s="21"/>
      <c r="H77" s="21"/>
      <c r="I77" s="21"/>
      <c r="J77" s="21"/>
    </row>
    <row r="78" spans="2:10" ht="15.75">
      <c r="B78" s="57" t="s">
        <v>63</v>
      </c>
      <c r="C78" s="21"/>
      <c r="D78" s="21"/>
      <c r="E78" s="21"/>
      <c r="F78" s="21"/>
      <c r="G78" s="21"/>
      <c r="H78" s="21"/>
      <c r="I78" s="21"/>
      <c r="J78" s="21"/>
    </row>
    <row r="79" spans="2:10" ht="15">
      <c r="B79" s="21"/>
      <c r="C79" s="21"/>
      <c r="D79" s="21"/>
      <c r="E79" s="21"/>
      <c r="F79" s="21"/>
      <c r="G79" s="21"/>
      <c r="H79" s="21"/>
      <c r="I79" s="21"/>
      <c r="J79" s="21"/>
    </row>
    <row r="80" spans="2:10" ht="15">
      <c r="B80" s="21"/>
      <c r="C80" s="21"/>
      <c r="D80" s="21"/>
      <c r="E80" s="21"/>
      <c r="F80" s="21"/>
      <c r="G80" s="21"/>
      <c r="H80" s="21"/>
      <c r="I80" s="21"/>
      <c r="J80" s="21"/>
    </row>
    <row r="81" spans="2:10" ht="15">
      <c r="B81" s="21"/>
      <c r="C81" s="21"/>
      <c r="D81" s="21"/>
      <c r="E81" s="21"/>
      <c r="F81" s="21"/>
      <c r="G81" s="21"/>
      <c r="H81" s="21"/>
      <c r="I81" s="21"/>
      <c r="J81" s="21"/>
    </row>
    <row r="82" spans="2:10" ht="15">
      <c r="B82" s="21"/>
      <c r="C82" s="21"/>
      <c r="D82" s="21"/>
      <c r="E82" s="21"/>
      <c r="F82" s="21"/>
      <c r="G82" s="21"/>
      <c r="H82" s="21"/>
      <c r="I82" s="21"/>
      <c r="J82" s="21"/>
    </row>
  </sheetData>
  <sheetProtection/>
  <mergeCells count="6">
    <mergeCell ref="C4:K4"/>
    <mergeCell ref="A6:B6"/>
    <mergeCell ref="A17:B17"/>
    <mergeCell ref="A37:B37"/>
    <mergeCell ref="A22:B22"/>
    <mergeCell ref="A59:B59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Doinita.Morosanu</dc:creator>
  <cp:keywords/>
  <dc:description/>
  <cp:lastModifiedBy>Iuliana.Florescu</cp:lastModifiedBy>
  <cp:lastPrinted>2019-11-27T06:26:24Z</cp:lastPrinted>
  <dcterms:created xsi:type="dcterms:W3CDTF">2016-11-28T09:06:02Z</dcterms:created>
  <dcterms:modified xsi:type="dcterms:W3CDTF">2019-11-27T12:19:24Z</dcterms:modified>
  <cp:category/>
  <cp:version/>
  <cp:contentType/>
  <cp:contentStatus/>
</cp:coreProperties>
</file>