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NOIEMBRIE\ORDINARA\PROIECTE\11_pr_cont executie\"/>
    </mc:Choice>
  </mc:AlternateContent>
  <xr:revisionPtr revIDLastSave="0" documentId="13_ncr:1_{170069B9-96EA-4350-B62D-121A95E73D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D20" i="1"/>
  <c r="E20" i="1"/>
  <c r="F20" i="1"/>
  <c r="G20" i="1"/>
  <c r="H20" i="1"/>
  <c r="I20" i="1"/>
  <c r="J20" i="1"/>
  <c r="L20" i="1"/>
  <c r="K21" i="1"/>
  <c r="D24" i="1"/>
  <c r="D23" i="1" s="1"/>
  <c r="D22" i="1" s="1"/>
  <c r="E24" i="1"/>
  <c r="E23" i="1" s="1"/>
  <c r="E22" i="1" s="1"/>
  <c r="F24" i="1"/>
  <c r="F23" i="1" s="1"/>
  <c r="F22" i="1" s="1"/>
  <c r="G24" i="1"/>
  <c r="G23" i="1" s="1"/>
  <c r="G22" i="1" s="1"/>
  <c r="H24" i="1"/>
  <c r="H23" i="1" s="1"/>
  <c r="H22" i="1" s="1"/>
  <c r="I24" i="1"/>
  <c r="J24" i="1"/>
  <c r="J23" i="1" s="1"/>
  <c r="J22" i="1" s="1"/>
  <c r="L24" i="1"/>
  <c r="L23" i="1" s="1"/>
  <c r="L22" i="1" s="1"/>
  <c r="K25" i="1"/>
  <c r="K26" i="1"/>
  <c r="D29" i="1"/>
  <c r="E29" i="1"/>
  <c r="F29" i="1"/>
  <c r="G29" i="1"/>
  <c r="H29" i="1"/>
  <c r="I29" i="1"/>
  <c r="J29" i="1"/>
  <c r="L29" i="1"/>
  <c r="K30" i="1"/>
  <c r="D31" i="1"/>
  <c r="E31" i="1"/>
  <c r="F31" i="1"/>
  <c r="G31" i="1"/>
  <c r="H31" i="1"/>
  <c r="I31" i="1"/>
  <c r="J31" i="1"/>
  <c r="L31" i="1"/>
  <c r="K32" i="1"/>
  <c r="K33" i="1"/>
  <c r="K34" i="1"/>
  <c r="K35" i="1"/>
  <c r="K36" i="1"/>
  <c r="D38" i="1"/>
  <c r="E38" i="1"/>
  <c r="F38" i="1"/>
  <c r="F37" i="1" s="1"/>
  <c r="G38" i="1"/>
  <c r="H38" i="1"/>
  <c r="I38" i="1"/>
  <c r="J38" i="1"/>
  <c r="K38" i="1" s="1"/>
  <c r="L38" i="1"/>
  <c r="K39" i="1"/>
  <c r="K40" i="1"/>
  <c r="D41" i="1"/>
  <c r="E41" i="1"/>
  <c r="F41" i="1"/>
  <c r="G41" i="1"/>
  <c r="H41" i="1"/>
  <c r="H37" i="1" s="1"/>
  <c r="I41" i="1"/>
  <c r="K41" i="1" s="1"/>
  <c r="J41" i="1"/>
  <c r="L41" i="1"/>
  <c r="K42" i="1"/>
  <c r="D44" i="1"/>
  <c r="D43" i="1" s="1"/>
  <c r="E44" i="1"/>
  <c r="F44" i="1"/>
  <c r="G44" i="1"/>
  <c r="H44" i="1"/>
  <c r="I44" i="1"/>
  <c r="J44" i="1"/>
  <c r="L44" i="1"/>
  <c r="K45" i="1"/>
  <c r="K46" i="1"/>
  <c r="D47" i="1"/>
  <c r="E47" i="1"/>
  <c r="F47" i="1"/>
  <c r="G47" i="1"/>
  <c r="H47" i="1"/>
  <c r="I47" i="1"/>
  <c r="J47" i="1"/>
  <c r="L47" i="1"/>
  <c r="K48" i="1"/>
  <c r="K49" i="1"/>
  <c r="K50" i="1"/>
  <c r="D52" i="1"/>
  <c r="E52" i="1"/>
  <c r="F52" i="1"/>
  <c r="G52" i="1"/>
  <c r="H52" i="1"/>
  <c r="I52" i="1"/>
  <c r="J52" i="1"/>
  <c r="L52" i="1"/>
  <c r="K53" i="1"/>
  <c r="D54" i="1"/>
  <c r="E54" i="1"/>
  <c r="F54" i="1"/>
  <c r="G54" i="1"/>
  <c r="H54" i="1"/>
  <c r="I54" i="1"/>
  <c r="J54" i="1"/>
  <c r="K54" i="1" s="1"/>
  <c r="L54" i="1"/>
  <c r="K55" i="1"/>
  <c r="D56" i="1"/>
  <c r="E56" i="1"/>
  <c r="F56" i="1"/>
  <c r="G56" i="1"/>
  <c r="H56" i="1"/>
  <c r="I56" i="1"/>
  <c r="J56" i="1"/>
  <c r="L56" i="1"/>
  <c r="K57" i="1"/>
  <c r="D60" i="1"/>
  <c r="E60" i="1"/>
  <c r="F60" i="1"/>
  <c r="G60" i="1"/>
  <c r="H60" i="1"/>
  <c r="H59" i="1" s="1"/>
  <c r="I60" i="1"/>
  <c r="J60" i="1"/>
  <c r="L60" i="1"/>
  <c r="K61" i="1"/>
  <c r="D62" i="1"/>
  <c r="E62" i="1"/>
  <c r="F62" i="1"/>
  <c r="G62" i="1"/>
  <c r="H62" i="1"/>
  <c r="I62" i="1"/>
  <c r="J62" i="1"/>
  <c r="L62" i="1"/>
  <c r="L59" i="1" s="1"/>
  <c r="K63" i="1"/>
  <c r="K64" i="1"/>
  <c r="K65" i="1"/>
  <c r="K66" i="1"/>
  <c r="D68" i="1"/>
  <c r="D67" i="1" s="1"/>
  <c r="E68" i="1"/>
  <c r="E67" i="1" s="1"/>
  <c r="F68" i="1"/>
  <c r="F67" i="1" s="1"/>
  <c r="G68" i="1"/>
  <c r="G67" i="1" s="1"/>
  <c r="H68" i="1"/>
  <c r="H67" i="1" s="1"/>
  <c r="I68" i="1"/>
  <c r="J68" i="1"/>
  <c r="J67" i="1" s="1"/>
  <c r="L68" i="1"/>
  <c r="L67" i="1" s="1"/>
  <c r="K69" i="1"/>
  <c r="K70" i="1"/>
  <c r="D72" i="1"/>
  <c r="E72" i="1"/>
  <c r="F72" i="1"/>
  <c r="G72" i="1"/>
  <c r="H72" i="1"/>
  <c r="I72" i="1"/>
  <c r="J72" i="1"/>
  <c r="L72" i="1"/>
  <c r="K73" i="1"/>
  <c r="D75" i="1"/>
  <c r="D74" i="1" s="1"/>
  <c r="E75" i="1"/>
  <c r="E74" i="1" s="1"/>
  <c r="F75" i="1"/>
  <c r="F74" i="1" s="1"/>
  <c r="G75" i="1"/>
  <c r="G74" i="1" s="1"/>
  <c r="H75" i="1"/>
  <c r="H74" i="1" s="1"/>
  <c r="I75" i="1"/>
  <c r="I74" i="1" s="1"/>
  <c r="J75" i="1"/>
  <c r="J74" i="1" s="1"/>
  <c r="L75" i="1"/>
  <c r="L74" i="1" s="1"/>
  <c r="K76" i="1"/>
  <c r="D78" i="1"/>
  <c r="D77" i="1" s="1"/>
  <c r="E78" i="1"/>
  <c r="E77" i="1" s="1"/>
  <c r="F78" i="1"/>
  <c r="F77" i="1" s="1"/>
  <c r="G78" i="1"/>
  <c r="G77" i="1" s="1"/>
  <c r="H78" i="1"/>
  <c r="H77" i="1" s="1"/>
  <c r="I78" i="1"/>
  <c r="I77" i="1" s="1"/>
  <c r="J78" i="1"/>
  <c r="J77" i="1" s="1"/>
  <c r="L78" i="1"/>
  <c r="L77" i="1" s="1"/>
  <c r="K79" i="1"/>
  <c r="K80" i="1"/>
  <c r="K81" i="1"/>
  <c r="D82" i="1"/>
  <c r="E82" i="1"/>
  <c r="F82" i="1"/>
  <c r="G82" i="1"/>
  <c r="H82" i="1"/>
  <c r="I82" i="1"/>
  <c r="J82" i="1"/>
  <c r="L82" i="1"/>
  <c r="K83" i="1"/>
  <c r="K84" i="1"/>
  <c r="K85" i="1"/>
  <c r="K86" i="1"/>
  <c r="K87" i="1"/>
  <c r="K88" i="1"/>
  <c r="K89" i="1"/>
  <c r="K90" i="1"/>
  <c r="K31" i="1" l="1"/>
  <c r="J14" i="1"/>
  <c r="K44" i="1"/>
  <c r="K18" i="1"/>
  <c r="K52" i="1"/>
  <c r="H43" i="1"/>
  <c r="K82" i="1"/>
  <c r="H51" i="1"/>
  <c r="E43" i="1"/>
  <c r="E28" i="1"/>
  <c r="E14" i="1"/>
  <c r="I37" i="1"/>
  <c r="H28" i="1"/>
  <c r="H14" i="1"/>
  <c r="D14" i="1"/>
  <c r="L58" i="1"/>
  <c r="K29" i="1"/>
  <c r="K75" i="1"/>
  <c r="I59" i="1"/>
  <c r="I43" i="1"/>
  <c r="L43" i="1"/>
  <c r="G43" i="1"/>
  <c r="D37" i="1"/>
  <c r="G28" i="1"/>
  <c r="L14" i="1"/>
  <c r="H71" i="1"/>
  <c r="K77" i="1"/>
  <c r="L71" i="1"/>
  <c r="K68" i="1"/>
  <c r="G51" i="1"/>
  <c r="E51" i="1"/>
  <c r="J37" i="1"/>
  <c r="G14" i="1"/>
  <c r="F14" i="1"/>
  <c r="J71" i="1"/>
  <c r="D71" i="1"/>
  <c r="K72" i="1"/>
  <c r="G59" i="1"/>
  <c r="G58" i="1" s="1"/>
  <c r="K60" i="1"/>
  <c r="E59" i="1"/>
  <c r="E58" i="1" s="1"/>
  <c r="K56" i="1"/>
  <c r="F51" i="1"/>
  <c r="J51" i="1"/>
  <c r="D51" i="1"/>
  <c r="K47" i="1"/>
  <c r="J43" i="1"/>
  <c r="J28" i="1"/>
  <c r="D28" i="1"/>
  <c r="D27" i="1" s="1"/>
  <c r="K24" i="1"/>
  <c r="F59" i="1"/>
  <c r="F58" i="1" s="1"/>
  <c r="J59" i="1"/>
  <c r="J58" i="1" s="1"/>
  <c r="D59" i="1"/>
  <c r="D58" i="1" s="1"/>
  <c r="L51" i="1"/>
  <c r="I51" i="1"/>
  <c r="G37" i="1"/>
  <c r="L28" i="1"/>
  <c r="F28" i="1"/>
  <c r="K20" i="1"/>
  <c r="K78" i="1"/>
  <c r="G71" i="1"/>
  <c r="K62" i="1"/>
  <c r="F43" i="1"/>
  <c r="L37" i="1"/>
  <c r="E37" i="1"/>
  <c r="K16" i="1"/>
  <c r="E71" i="1"/>
  <c r="I71" i="1"/>
  <c r="K51" i="1"/>
  <c r="K59" i="1"/>
  <c r="H58" i="1"/>
  <c r="F71" i="1"/>
  <c r="I67" i="1"/>
  <c r="K67" i="1" s="1"/>
  <c r="I23" i="1"/>
  <c r="I15" i="1"/>
  <c r="K74" i="1"/>
  <c r="I28" i="1"/>
  <c r="K37" i="1" l="1"/>
  <c r="L27" i="1"/>
  <c r="L13" i="1" s="1"/>
  <c r="E27" i="1"/>
  <c r="E13" i="1" s="1"/>
  <c r="H27" i="1"/>
  <c r="F27" i="1"/>
  <c r="G27" i="1"/>
  <c r="G13" i="1" s="1"/>
  <c r="J27" i="1"/>
  <c r="J13" i="1" s="1"/>
  <c r="H13" i="1"/>
  <c r="D13" i="1"/>
  <c r="K43" i="1"/>
  <c r="K71" i="1"/>
  <c r="F13" i="1"/>
  <c r="K15" i="1"/>
  <c r="I14" i="1"/>
  <c r="K23" i="1"/>
  <c r="I22" i="1"/>
  <c r="K22" i="1" s="1"/>
  <c r="K28" i="1"/>
  <c r="I27" i="1"/>
  <c r="I58" i="1"/>
  <c r="K58" i="1" s="1"/>
  <c r="K27" i="1" l="1"/>
  <c r="K14" i="1"/>
  <c r="I13" i="1"/>
  <c r="K13" i="1" s="1"/>
</calcChain>
</file>

<file path=xl/sharedStrings.xml><?xml version="1.0" encoding="utf-8"?>
<sst xmlns="http://schemas.openxmlformats.org/spreadsheetml/2006/main" count="478" uniqueCount="448">
  <si>
    <t>Cont de executie - Cheltuieli - Bugetul local</t>
  </si>
  <si>
    <t>Trimestrul: 3,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</si>
  <si>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</si>
  <si>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</si>
  <si>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</si>
  <si>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</si>
  <si>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</si>
  <si>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</si>
  <si>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</si>
  <si>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</si>
  <si>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</si>
  <si>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</si>
  <si>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</si>
  <si>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</si>
  <si>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</si>
  <si>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</si>
  <si>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</si>
  <si>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</si>
  <si>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</si>
  <si>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</si>
  <si>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</si>
  <si>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</si>
  <si>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</si>
  <si>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</si>
  <si>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</si>
  <si>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</si>
  <si>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</si>
  <si>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</si>
  <si>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</si>
  <si>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</si>
  <si>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</si>
  <si>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</si>
  <si>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</si>
  <si>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</si>
  <si>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</si>
  <si>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</si>
  <si>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</si>
  <si>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</si>
  <si>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</si>
  <si>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</si>
  <si>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</si>
  <si>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</si>
  <si>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</si>
  <si>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</si>
  <si>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</si>
  <si>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</si>
  <si>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</si>
  <si>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</si>
  <si>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</si>
  <si>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</si>
  <si>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</si>
  <si>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</si>
  <si>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</si>
  <si>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</si>
  <si>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</si>
  <si>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</si>
  <si>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</si>
  <si>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</si>
  <si>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</si>
  <si>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</si>
  <si>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</si>
  <si>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</si>
  <si>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</si>
  <si>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</si>
  <si>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</si>
  <si>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</si>
  <si>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</si>
  <si>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</si>
  <si>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</si>
  <si>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</si>
  <si>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</si>
  <si>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</si>
  <si>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</si>
  <si>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</si>
  <si>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</si>
  <si>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</si>
  <si>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</si>
  <si>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</si>
  <si>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</si>
  <si>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</si>
  <si>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</si>
  <si>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</si>
  <si>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</si>
  <si>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</si>
  <si>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</si>
  <si>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</si>
  <si>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</si>
  <si>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</si>
  <si>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</si>
  <si>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</si>
  <si>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</si>
  <si>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</si>
  <si>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</si>
  <si>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</si>
  <si>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</si>
  <si>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</si>
  <si>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</si>
  <si>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</si>
  <si>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</si>
  <si>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</si>
  <si>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</si>
  <si>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</si>
  <si>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</si>
  <si>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</si>
  <si>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</si>
  <si>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</si>
  <si>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</si>
  <si>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</si>
  <si>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</si>
  <si>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</si>
  <si>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</si>
  <si>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</si>
  <si>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</si>
  <si>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</si>
  <si>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</si>
  <si>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</si>
  <si>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</si>
  <si>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</si>
  <si>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</si>
  <si>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</si>
  <si>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</si>
  <si>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</si>
  <si>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</si>
  <si>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</si>
  <si>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</si>
  <si>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</si>
  <si>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</si>
  <si>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</si>
  <si>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</si>
  <si>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</si>
  <si>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</si>
  <si>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</si>
  <si>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</si>
  <si>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</si>
  <si>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</si>
  <si>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</si>
  <si>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</si>
  <si>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</si>
  <si>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</si>
  <si>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</si>
  <si>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</si>
  <si>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</si>
  <si>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</si>
  <si>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</si>
  <si>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</si>
  <si>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</si>
  <si>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</si>
  <si>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</si>
  <si>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</si>
  <si>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</si>
  <si>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</si>
  <si>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</si>
  <si>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</si>
  <si>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</si>
  <si>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</si>
  <si>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</si>
  <si>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</si>
  <si>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</si>
  <si>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</si>
  <si>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</si>
  <si>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</si>
  <si>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</si>
  <si>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</si>
  <si>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</si>
  <si>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</si>
  <si>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</si>
  <si>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</si>
  <si>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</si>
  <si>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</si>
  <si>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</si>
  <si>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</si>
  <si>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</si>
  <si>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</si>
  <si>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</si>
  <si>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</si>
  <si>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</si>
  <si>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</si>
  <si>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</si>
  <si>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</si>
  <si>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</si>
  <si>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</si>
  <si>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</si>
  <si>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</si>
  <si>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</si>
  <si>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</si>
  <si>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</si>
  <si>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</si>
  <si>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</si>
  <si>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</si>
  <si>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</si>
  <si>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</si>
  <si>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</si>
  <si>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</si>
  <si>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</si>
  <si>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</si>
  <si>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</si>
  <si>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</si>
  <si>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</si>
  <si>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</si>
  <si>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</si>
  <si>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</si>
  <si>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</si>
  <si>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</si>
  <si>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</si>
  <si>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</si>
  <si>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</si>
  <si>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</si>
  <si>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</si>
  <si>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</si>
  <si>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</si>
  <si>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</si>
  <si>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</si>
  <si>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</si>
  <si>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</si>
  <si>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</si>
  <si>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</si>
  <si>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</si>
  <si>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</si>
  <si>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</si>
  <si>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</si>
  <si>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</si>
  <si>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</si>
  <si>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</si>
  <si>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</si>
  <si>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</si>
  <si>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</si>
  <si>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</si>
  <si>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</si>
  <si>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</si>
  <si>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</si>
  <si>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</si>
  <si>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</si>
  <si>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</si>
  <si>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</si>
  <si>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</si>
  <si>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</si>
  <si>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</si>
  <si>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</si>
  <si>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</si>
  <si>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</si>
  <si>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</si>
  <si>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</si>
  <si>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</si>
  <si>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</si>
  <si>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141</t>
  </si>
  <si>
    <t xml:space="preserve">    Deficitul secţiunii de funcţionare</t>
  </si>
  <si>
    <t>99.02.96</t>
  </si>
  <si>
    <t>142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</si>
  <si>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</si>
  <si>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</si>
  <si>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</si>
  <si>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</si>
  <si>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</si>
  <si>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</si>
  <si>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</si>
  <si>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</si>
  <si>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</si>
  <si>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</si>
  <si>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</si>
  <si>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</si>
  <si>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</si>
  <si>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</si>
  <si>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</si>
  <si>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</si>
  <si>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</si>
  <si>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</si>
  <si>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</si>
  <si>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</si>
  <si>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</si>
  <si>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</si>
  <si>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</si>
  <si>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</si>
  <si>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</si>
  <si>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</si>
  <si>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</si>
  <si>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</si>
  <si>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</si>
  <si>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</si>
  <si>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</si>
  <si>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</si>
  <si>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</si>
  <si>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</si>
  <si>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</si>
  <si>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</si>
  <si>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</si>
  <si>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</si>
  <si>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</si>
  <si>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</si>
  <si>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</si>
  <si>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</si>
  <si>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</si>
  <si>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</si>
  <si>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</si>
  <si>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</si>
  <si>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</si>
  <si>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</si>
  <si>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</si>
  <si>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</si>
  <si>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</si>
  <si>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</si>
  <si>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</si>
  <si>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</si>
  <si>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</si>
  <si>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</si>
  <si>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</si>
  <si>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</si>
  <si>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</si>
  <si>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</si>
  <si>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</si>
  <si>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</si>
  <si>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</si>
  <si>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</si>
  <si>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</si>
  <si>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</si>
  <si>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</si>
  <si>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</si>
  <si>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</si>
  <si>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</si>
  <si>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</si>
  <si>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</si>
  <si>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</si>
  <si>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</si>
  <si>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</si>
  <si>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</si>
  <si>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</si>
  <si>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</si>
  <si>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</si>
  <si>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</si>
  <si>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</si>
  <si>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</si>
  <si>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</si>
  <si>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</si>
  <si>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</si>
  <si>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</si>
  <si>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</si>
  <si>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</si>
  <si>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</si>
  <si>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</si>
  <si>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</si>
  <si>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</si>
  <si>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</si>
  <si>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</si>
  <si>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</si>
  <si>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</si>
  <si>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</si>
  <si>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</si>
  <si>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</si>
  <si>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</si>
  <si>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</si>
  <si>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</si>
  <si>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</si>
  <si>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</si>
  <si>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</si>
  <si>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</si>
  <si>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</si>
  <si>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</si>
  <si>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</si>
  <si>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</si>
  <si>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</si>
  <si>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</si>
  <si>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</si>
  <si>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</si>
  <si>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</si>
  <si>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</si>
  <si>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</si>
  <si>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</si>
  <si>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</si>
  <si>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</si>
  <si>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</si>
  <si>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</si>
  <si>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</si>
  <si>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</si>
  <si>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</si>
  <si>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</si>
  <si>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</si>
  <si>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</si>
  <si>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</si>
  <si>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</si>
  <si>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</si>
  <si>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</si>
  <si>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</si>
  <si>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</si>
  <si>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</si>
  <si>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</si>
  <si>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</si>
  <si>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</si>
  <si>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</si>
  <si>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</si>
  <si>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</si>
  <si>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</si>
  <si>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</si>
  <si>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</si>
  <si>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</si>
  <si>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</si>
  <si>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</si>
  <si>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</si>
  <si>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</si>
  <si>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</si>
  <si>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</si>
  <si>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</si>
  <si>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</si>
  <si>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</si>
  <si>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</si>
  <si>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</si>
  <si>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</si>
  <si>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</si>
  <si>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</si>
  <si>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</si>
  <si>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</si>
  <si>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</si>
  <si>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</si>
  <si>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</si>
  <si>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</si>
  <si>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</si>
  <si>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</si>
  <si>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</si>
  <si>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</si>
  <si>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</si>
  <si>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</si>
  <si>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</si>
  <si>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</si>
  <si>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</si>
  <si>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</si>
  <si>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</si>
  <si>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</si>
  <si>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</si>
  <si>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</si>
  <si>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</si>
  <si>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</si>
  <si>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</si>
  <si>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</si>
  <si>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</si>
  <si>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</si>
  <si>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</si>
  <si>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</si>
  <si>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</si>
  <si>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</si>
  <si>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Plati efectuate in anii precedenti si recuperate in anul curent - sectiunea dezvoltare</t>
  </si>
  <si>
    <t>85.01.02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</si>
  <si>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</si>
  <si>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</si>
  <si>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</si>
  <si>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</si>
  <si>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</si>
  <si>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</si>
  <si>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</si>
  <si>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</si>
  <si>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2 LA HCL NR. 132/2022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</si>
</sst>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0.7109375" customWidth="1"/>
    <col min="3" max="3" width="11.7109375" customWidth="1"/>
    <col min="4" max="5" width="14.42578125" hidden="1" customWidth="1"/>
    <col min="6" max="6" width="13.28515625" customWidth="1"/>
    <col min="7" max="7" width="13.140625" customWidth="1"/>
    <col min="8" max="9" width="14.42578125" hidden="1" customWidth="1"/>
    <col min="10" max="10" width="13.42578125" customWidth="1"/>
    <col min="11" max="12" width="14.42578125" hidden="1" customWidth="1"/>
  </cols>
  <sheetData>
    <row r="1" spans="1:12" x14ac:dyDescent="0.25">
      <c r="A1" s="10" t="s">
        <v>447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 t="s">
        <v>250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70.150000000000006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75" thickBot="1" x14ac:dyDescent="0.3"/>
    <row r="7" spans="1:12" s="1" customFormat="1" ht="15.75" thickBot="1" x14ac:dyDescent="0.3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1" customFormat="1" ht="15.75" thickBot="1" x14ac:dyDescent="0.3">
      <c r="A8" s="9"/>
      <c r="B8" s="9"/>
      <c r="C8" s="9"/>
      <c r="D8" s="9" t="s">
        <v>7</v>
      </c>
      <c r="E8" s="9" t="s">
        <v>8</v>
      </c>
      <c r="F8" s="9" t="s">
        <v>7</v>
      </c>
      <c r="G8" s="9" t="s">
        <v>8</v>
      </c>
      <c r="H8" s="9"/>
      <c r="I8" s="9"/>
      <c r="J8" s="9"/>
      <c r="K8" s="9"/>
      <c r="L8" s="9"/>
    </row>
    <row r="9" spans="1:12" s="1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1" customFormat="1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1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1" customFormat="1" ht="15.75" thickBot="1" x14ac:dyDescent="0.3">
      <c r="A12" s="9" t="s">
        <v>3</v>
      </c>
      <c r="B12" s="9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D14+D22+D27+D58+D71</f>
        <v>0</v>
      </c>
      <c r="E13" s="6">
        <f t="shared" si="0"/>
        <v>0</v>
      </c>
      <c r="F13" s="6">
        <f t="shared" si="0"/>
        <v>94945170</v>
      </c>
      <c r="G13" s="6">
        <f t="shared" si="0"/>
        <v>84997950</v>
      </c>
      <c r="H13" s="6">
        <f t="shared" si="0"/>
        <v>42718136</v>
      </c>
      <c r="I13" s="6">
        <f t="shared" si="0"/>
        <v>42718136</v>
      </c>
      <c r="J13" s="6">
        <f t="shared" si="0"/>
        <v>39615806</v>
      </c>
      <c r="K13" s="6">
        <f t="shared" ref="K13:K44" si="1">I13-J13</f>
        <v>3102330</v>
      </c>
      <c r="L13" s="6">
        <f>L14+L22+L27+L58+L71</f>
        <v>33499601</v>
      </c>
    </row>
    <row r="14" spans="1:12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D15+D18+D20</f>
        <v>0</v>
      </c>
      <c r="E14" s="6">
        <f t="shared" si="2"/>
        <v>0</v>
      </c>
      <c r="F14" s="6">
        <f t="shared" si="2"/>
        <v>14547320</v>
      </c>
      <c r="G14" s="6">
        <f t="shared" si="2"/>
        <v>12820520</v>
      </c>
      <c r="H14" s="6">
        <f t="shared" si="2"/>
        <v>12039774</v>
      </c>
      <c r="I14" s="6">
        <f t="shared" si="2"/>
        <v>12039774</v>
      </c>
      <c r="J14" s="6">
        <f t="shared" si="2"/>
        <v>10487314</v>
      </c>
      <c r="K14" s="6">
        <f t="shared" si="1"/>
        <v>1552460</v>
      </c>
      <c r="L14" s="6">
        <f>L15+L18+L20</f>
        <v>11567795</v>
      </c>
    </row>
    <row r="15" spans="1:12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12580520</v>
      </c>
      <c r="G15" s="6">
        <f t="shared" si="3"/>
        <v>10962320</v>
      </c>
      <c r="H15" s="6">
        <f t="shared" si="3"/>
        <v>10195423</v>
      </c>
      <c r="I15" s="6">
        <f t="shared" si="3"/>
        <v>10195423</v>
      </c>
      <c r="J15" s="6">
        <f t="shared" si="3"/>
        <v>8804068</v>
      </c>
      <c r="K15" s="6">
        <f t="shared" si="1"/>
        <v>1391355</v>
      </c>
      <c r="L15" s="6">
        <f>L16</f>
        <v>9779481</v>
      </c>
    </row>
    <row r="16" spans="1:12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12580520</v>
      </c>
      <c r="G16" s="6">
        <f t="shared" si="3"/>
        <v>10962320</v>
      </c>
      <c r="H16" s="6">
        <f t="shared" si="3"/>
        <v>10195423</v>
      </c>
      <c r="I16" s="6">
        <f t="shared" si="3"/>
        <v>10195423</v>
      </c>
      <c r="J16" s="6">
        <f t="shared" si="3"/>
        <v>8804068</v>
      </c>
      <c r="K16" s="6">
        <f t="shared" si="1"/>
        <v>1391355</v>
      </c>
      <c r="L16" s="6">
        <f>L17</f>
        <v>9779481</v>
      </c>
    </row>
    <row r="17" spans="1:12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12580520</v>
      </c>
      <c r="G17" s="6">
        <v>10962320</v>
      </c>
      <c r="H17" s="6">
        <v>10195423</v>
      </c>
      <c r="I17" s="6">
        <v>10195423</v>
      </c>
      <c r="J17" s="6">
        <v>8804068</v>
      </c>
      <c r="K17" s="6">
        <f t="shared" si="1"/>
        <v>1391355</v>
      </c>
      <c r="L17" s="6">
        <v>9779481</v>
      </c>
    </row>
    <row r="18" spans="1:12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+D19</f>
        <v>0</v>
      </c>
      <c r="E18" s="6">
        <f t="shared" si="4"/>
        <v>0</v>
      </c>
      <c r="F18" s="6">
        <f t="shared" si="4"/>
        <v>602300</v>
      </c>
      <c r="G18" s="6">
        <f t="shared" si="4"/>
        <v>518700</v>
      </c>
      <c r="H18" s="6">
        <f t="shared" si="4"/>
        <v>584139</v>
      </c>
      <c r="I18" s="6">
        <f t="shared" si="4"/>
        <v>584139</v>
      </c>
      <c r="J18" s="6">
        <f t="shared" si="4"/>
        <v>423034</v>
      </c>
      <c r="K18" s="6">
        <f t="shared" si="1"/>
        <v>161105</v>
      </c>
      <c r="L18" s="6">
        <f>+L19</f>
        <v>413999</v>
      </c>
    </row>
    <row r="19" spans="1:12" s="1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602300</v>
      </c>
      <c r="G19" s="6">
        <v>518700</v>
      </c>
      <c r="H19" s="6">
        <v>584139</v>
      </c>
      <c r="I19" s="6">
        <v>584139</v>
      </c>
      <c r="J19" s="6">
        <v>423034</v>
      </c>
      <c r="K19" s="6">
        <f t="shared" si="1"/>
        <v>161105</v>
      </c>
      <c r="L19" s="6">
        <v>413999</v>
      </c>
    </row>
    <row r="20" spans="1:12" s="1" customFormat="1" ht="22.5" x14ac:dyDescent="0.25">
      <c r="A20" s="5" t="s">
        <v>37</v>
      </c>
      <c r="B20" s="5" t="s">
        <v>38</v>
      </c>
      <c r="C20" s="5" t="s">
        <v>39</v>
      </c>
      <c r="D20" s="6">
        <f t="shared" ref="D20:J20" si="5">D21</f>
        <v>0</v>
      </c>
      <c r="E20" s="6">
        <f t="shared" si="5"/>
        <v>0</v>
      </c>
      <c r="F20" s="6">
        <f t="shared" si="5"/>
        <v>1364500</v>
      </c>
      <c r="G20" s="6">
        <f t="shared" si="5"/>
        <v>1339500</v>
      </c>
      <c r="H20" s="6">
        <f t="shared" si="5"/>
        <v>1260212</v>
      </c>
      <c r="I20" s="6">
        <f t="shared" si="5"/>
        <v>1260212</v>
      </c>
      <c r="J20" s="6">
        <f t="shared" si="5"/>
        <v>1260212</v>
      </c>
      <c r="K20" s="6">
        <f t="shared" si="1"/>
        <v>0</v>
      </c>
      <c r="L20" s="6">
        <f>L21</f>
        <v>1374315</v>
      </c>
    </row>
    <row r="21" spans="1:12" s="1" customFormat="1" ht="22.5" x14ac:dyDescent="0.25">
      <c r="A21" s="5" t="s">
        <v>40</v>
      </c>
      <c r="B21" s="5" t="s">
        <v>41</v>
      </c>
      <c r="C21" s="5" t="s">
        <v>42</v>
      </c>
      <c r="D21" s="6">
        <v>0</v>
      </c>
      <c r="E21" s="6">
        <v>0</v>
      </c>
      <c r="F21" s="6">
        <v>1364500</v>
      </c>
      <c r="G21" s="6">
        <v>1339500</v>
      </c>
      <c r="H21" s="6">
        <v>1260212</v>
      </c>
      <c r="I21" s="6">
        <v>1260212</v>
      </c>
      <c r="J21" s="6">
        <v>1260212</v>
      </c>
      <c r="K21" s="6">
        <f t="shared" si="1"/>
        <v>0</v>
      </c>
      <c r="L21" s="6">
        <v>1374315</v>
      </c>
    </row>
    <row r="22" spans="1:12" s="1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6">+D23</f>
        <v>0</v>
      </c>
      <c r="E22" s="6">
        <f t="shared" si="6"/>
        <v>0</v>
      </c>
      <c r="F22" s="6">
        <f t="shared" si="6"/>
        <v>2233000</v>
      </c>
      <c r="G22" s="6">
        <f t="shared" si="6"/>
        <v>1892400</v>
      </c>
      <c r="H22" s="6">
        <f t="shared" si="6"/>
        <v>2041333</v>
      </c>
      <c r="I22" s="6">
        <f t="shared" si="6"/>
        <v>2041333</v>
      </c>
      <c r="J22" s="6">
        <f t="shared" si="6"/>
        <v>1576658</v>
      </c>
      <c r="K22" s="6">
        <f t="shared" si="1"/>
        <v>464675</v>
      </c>
      <c r="L22" s="6">
        <f>+L23</f>
        <v>1517020</v>
      </c>
    </row>
    <row r="23" spans="1:12" s="1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7">D24+D26</f>
        <v>0</v>
      </c>
      <c r="E23" s="6">
        <f t="shared" si="7"/>
        <v>0</v>
      </c>
      <c r="F23" s="6">
        <f t="shared" si="7"/>
        <v>2233000</v>
      </c>
      <c r="G23" s="6">
        <f t="shared" si="7"/>
        <v>1892400</v>
      </c>
      <c r="H23" s="6">
        <f t="shared" si="7"/>
        <v>2041333</v>
      </c>
      <c r="I23" s="6">
        <f t="shared" si="7"/>
        <v>2041333</v>
      </c>
      <c r="J23" s="6">
        <f t="shared" si="7"/>
        <v>1576658</v>
      </c>
      <c r="K23" s="6">
        <f t="shared" si="1"/>
        <v>464675</v>
      </c>
      <c r="L23" s="6">
        <f>L24+L26</f>
        <v>1517020</v>
      </c>
    </row>
    <row r="24" spans="1:12" s="1" customFormat="1" x14ac:dyDescent="0.25">
      <c r="A24" s="5" t="s">
        <v>49</v>
      </c>
      <c r="B24" s="5" t="s">
        <v>50</v>
      </c>
      <c r="C24" s="5" t="s">
        <v>51</v>
      </c>
      <c r="D24" s="6">
        <f t="shared" ref="D24:J24" si="8">D25</f>
        <v>0</v>
      </c>
      <c r="E24" s="6">
        <f t="shared" si="8"/>
        <v>0</v>
      </c>
      <c r="F24" s="6">
        <f t="shared" si="8"/>
        <v>2186000</v>
      </c>
      <c r="G24" s="6">
        <f t="shared" si="8"/>
        <v>1845400</v>
      </c>
      <c r="H24" s="6">
        <f t="shared" si="8"/>
        <v>2030789</v>
      </c>
      <c r="I24" s="6">
        <f t="shared" si="8"/>
        <v>2030789</v>
      </c>
      <c r="J24" s="6">
        <f t="shared" si="8"/>
        <v>1566114</v>
      </c>
      <c r="K24" s="6">
        <f t="shared" si="1"/>
        <v>464675</v>
      </c>
      <c r="L24" s="6">
        <f>L25</f>
        <v>1512844</v>
      </c>
    </row>
    <row r="25" spans="1:12" s="1" customFormat="1" x14ac:dyDescent="0.25">
      <c r="A25" s="5" t="s">
        <v>52</v>
      </c>
      <c r="B25" s="5" t="s">
        <v>53</v>
      </c>
      <c r="C25" s="5" t="s">
        <v>54</v>
      </c>
      <c r="D25" s="6">
        <v>0</v>
      </c>
      <c r="E25" s="6">
        <v>0</v>
      </c>
      <c r="F25" s="6">
        <v>2186000</v>
      </c>
      <c r="G25" s="6">
        <v>1845400</v>
      </c>
      <c r="H25" s="6">
        <v>2030789</v>
      </c>
      <c r="I25" s="6">
        <v>2030789</v>
      </c>
      <c r="J25" s="6">
        <v>1566114</v>
      </c>
      <c r="K25" s="6">
        <f t="shared" si="1"/>
        <v>464675</v>
      </c>
      <c r="L25" s="6">
        <v>1512844</v>
      </c>
    </row>
    <row r="26" spans="1:12" s="1" customFormat="1" ht="22.5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47000</v>
      </c>
      <c r="G26" s="6">
        <v>47000</v>
      </c>
      <c r="H26" s="6">
        <v>10544</v>
      </c>
      <c r="I26" s="6">
        <v>10544</v>
      </c>
      <c r="J26" s="6">
        <v>10544</v>
      </c>
      <c r="K26" s="6">
        <f t="shared" si="1"/>
        <v>0</v>
      </c>
      <c r="L26" s="6">
        <v>4176</v>
      </c>
    </row>
    <row r="27" spans="1:12" s="1" customFormat="1" ht="22.5" x14ac:dyDescent="0.25">
      <c r="A27" s="5" t="s">
        <v>58</v>
      </c>
      <c r="B27" s="5" t="s">
        <v>59</v>
      </c>
      <c r="C27" s="5" t="s">
        <v>60</v>
      </c>
      <c r="D27" s="6">
        <f t="shared" ref="D27:J27" si="9">D28+D37+D43+D51</f>
        <v>0</v>
      </c>
      <c r="E27" s="6">
        <f t="shared" si="9"/>
        <v>0</v>
      </c>
      <c r="F27" s="6">
        <f t="shared" si="9"/>
        <v>48661000</v>
      </c>
      <c r="G27" s="6">
        <f t="shared" si="9"/>
        <v>45016320</v>
      </c>
      <c r="H27" s="6">
        <f t="shared" si="9"/>
        <v>12681565</v>
      </c>
      <c r="I27" s="6">
        <f t="shared" si="9"/>
        <v>12681565</v>
      </c>
      <c r="J27" s="6">
        <f t="shared" si="9"/>
        <v>11596370</v>
      </c>
      <c r="K27" s="6">
        <f t="shared" si="1"/>
        <v>1085195</v>
      </c>
      <c r="L27" s="6">
        <f>L28+L37+L43+L51</f>
        <v>11110217</v>
      </c>
    </row>
    <row r="28" spans="1:12" s="1" customFormat="1" ht="22.5" x14ac:dyDescent="0.25">
      <c r="A28" s="5" t="s">
        <v>61</v>
      </c>
      <c r="B28" s="5" t="s">
        <v>62</v>
      </c>
      <c r="C28" s="5" t="s">
        <v>63</v>
      </c>
      <c r="D28" s="6">
        <f t="shared" ref="D28:J28" si="10">D29+D31+D35+D36</f>
        <v>0</v>
      </c>
      <c r="E28" s="6">
        <f t="shared" si="10"/>
        <v>0</v>
      </c>
      <c r="F28" s="6">
        <f t="shared" si="10"/>
        <v>15909170</v>
      </c>
      <c r="G28" s="6">
        <f t="shared" si="10"/>
        <v>14133270</v>
      </c>
      <c r="H28" s="6">
        <f t="shared" si="10"/>
        <v>4580520</v>
      </c>
      <c r="I28" s="6">
        <f t="shared" si="10"/>
        <v>4580520</v>
      </c>
      <c r="J28" s="6">
        <f t="shared" si="10"/>
        <v>4563032</v>
      </c>
      <c r="K28" s="6">
        <f t="shared" si="1"/>
        <v>17488</v>
      </c>
      <c r="L28" s="6">
        <f>L29+L31+L35+L36</f>
        <v>3987118</v>
      </c>
    </row>
    <row r="29" spans="1:12" s="1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11">D30</f>
        <v>0</v>
      </c>
      <c r="E29" s="6">
        <f t="shared" si="11"/>
        <v>0</v>
      </c>
      <c r="F29" s="6">
        <f t="shared" si="11"/>
        <v>289100</v>
      </c>
      <c r="G29" s="6">
        <f t="shared" si="11"/>
        <v>243100</v>
      </c>
      <c r="H29" s="6">
        <f t="shared" si="11"/>
        <v>163099</v>
      </c>
      <c r="I29" s="6">
        <f t="shared" si="11"/>
        <v>163099</v>
      </c>
      <c r="J29" s="6">
        <f t="shared" si="11"/>
        <v>163099</v>
      </c>
      <c r="K29" s="6">
        <f t="shared" si="1"/>
        <v>0</v>
      </c>
      <c r="L29" s="6">
        <f>L30</f>
        <v>154731</v>
      </c>
    </row>
    <row r="30" spans="1:12" s="1" customFormat="1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289100</v>
      </c>
      <c r="G30" s="6">
        <v>243100</v>
      </c>
      <c r="H30" s="6">
        <v>163099</v>
      </c>
      <c r="I30" s="6">
        <v>163099</v>
      </c>
      <c r="J30" s="6">
        <v>163099</v>
      </c>
      <c r="K30" s="6">
        <f t="shared" si="1"/>
        <v>0</v>
      </c>
      <c r="L30" s="6">
        <v>154731</v>
      </c>
    </row>
    <row r="31" spans="1:12" s="1" customFormat="1" ht="22.5" x14ac:dyDescent="0.25">
      <c r="A31" s="5" t="s">
        <v>70</v>
      </c>
      <c r="B31" s="5" t="s">
        <v>71</v>
      </c>
      <c r="C31" s="5" t="s">
        <v>72</v>
      </c>
      <c r="D31" s="6">
        <f t="shared" ref="D31:J31" si="12">D32+D33+D34</f>
        <v>0</v>
      </c>
      <c r="E31" s="6">
        <f t="shared" si="12"/>
        <v>0</v>
      </c>
      <c r="F31" s="6">
        <f t="shared" si="12"/>
        <v>7746440</v>
      </c>
      <c r="G31" s="6">
        <f t="shared" si="12"/>
        <v>6064540</v>
      </c>
      <c r="H31" s="6">
        <f t="shared" si="12"/>
        <v>4293908</v>
      </c>
      <c r="I31" s="6">
        <f t="shared" si="12"/>
        <v>4293908</v>
      </c>
      <c r="J31" s="6">
        <f t="shared" si="12"/>
        <v>4276420</v>
      </c>
      <c r="K31" s="6">
        <f t="shared" si="1"/>
        <v>17488</v>
      </c>
      <c r="L31" s="6">
        <f>L32+L33+L34</f>
        <v>3713834</v>
      </c>
    </row>
    <row r="32" spans="1:12" s="1" customFormat="1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2686400</v>
      </c>
      <c r="G32" s="6">
        <v>2213800</v>
      </c>
      <c r="H32" s="6">
        <v>1461817</v>
      </c>
      <c r="I32" s="6">
        <v>1461817</v>
      </c>
      <c r="J32" s="6">
        <v>1445277</v>
      </c>
      <c r="K32" s="6">
        <f t="shared" si="1"/>
        <v>16540</v>
      </c>
      <c r="L32" s="6">
        <v>1358475</v>
      </c>
    </row>
    <row r="33" spans="1:12" s="1" customFormat="1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4917040</v>
      </c>
      <c r="G33" s="6">
        <v>3738740</v>
      </c>
      <c r="H33" s="6">
        <v>2720095</v>
      </c>
      <c r="I33" s="6">
        <v>2720095</v>
      </c>
      <c r="J33" s="6">
        <v>2719147</v>
      </c>
      <c r="K33" s="6">
        <f t="shared" si="1"/>
        <v>948</v>
      </c>
      <c r="L33" s="6">
        <v>2241870</v>
      </c>
    </row>
    <row r="34" spans="1:12" s="1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143000</v>
      </c>
      <c r="G34" s="6">
        <v>112000</v>
      </c>
      <c r="H34" s="6">
        <v>111996</v>
      </c>
      <c r="I34" s="6">
        <v>111996</v>
      </c>
      <c r="J34" s="6">
        <v>111996</v>
      </c>
      <c r="K34" s="6">
        <f t="shared" si="1"/>
        <v>0</v>
      </c>
      <c r="L34" s="6">
        <v>113489</v>
      </c>
    </row>
    <row r="35" spans="1:12" s="1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128600</v>
      </c>
      <c r="G35" s="6">
        <v>97600</v>
      </c>
      <c r="H35" s="6">
        <v>85598</v>
      </c>
      <c r="I35" s="6">
        <v>85598</v>
      </c>
      <c r="J35" s="6">
        <v>85598</v>
      </c>
      <c r="K35" s="6">
        <f t="shared" si="1"/>
        <v>0</v>
      </c>
      <c r="L35" s="6">
        <v>85598</v>
      </c>
    </row>
    <row r="36" spans="1:12" s="1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7745030</v>
      </c>
      <c r="G36" s="6">
        <v>7728030</v>
      </c>
      <c r="H36" s="6">
        <v>37915</v>
      </c>
      <c r="I36" s="6">
        <v>37915</v>
      </c>
      <c r="J36" s="6">
        <v>37915</v>
      </c>
      <c r="K36" s="6">
        <f t="shared" si="1"/>
        <v>0</v>
      </c>
      <c r="L36" s="6">
        <v>32955</v>
      </c>
    </row>
    <row r="37" spans="1:12" s="1" customFormat="1" x14ac:dyDescent="0.25">
      <c r="A37" s="5" t="s">
        <v>88</v>
      </c>
      <c r="B37" s="5" t="s">
        <v>89</v>
      </c>
      <c r="C37" s="5" t="s">
        <v>90</v>
      </c>
      <c r="D37" s="6">
        <f t="shared" ref="D37:J37" si="13">D38+D40+D41</f>
        <v>0</v>
      </c>
      <c r="E37" s="6">
        <f t="shared" si="13"/>
        <v>0</v>
      </c>
      <c r="F37" s="6">
        <f t="shared" si="13"/>
        <v>24753960</v>
      </c>
      <c r="G37" s="6">
        <f t="shared" si="13"/>
        <v>24526160</v>
      </c>
      <c r="H37" s="6">
        <f t="shared" si="13"/>
        <v>1785500</v>
      </c>
      <c r="I37" s="6">
        <f t="shared" si="13"/>
        <v>1785500</v>
      </c>
      <c r="J37" s="6">
        <f t="shared" si="13"/>
        <v>1502989</v>
      </c>
      <c r="K37" s="6">
        <f t="shared" si="1"/>
        <v>282511</v>
      </c>
      <c r="L37" s="6">
        <f>L38+L40+L41</f>
        <v>1534029</v>
      </c>
    </row>
    <row r="38" spans="1:12" s="1" customFormat="1" ht="22.5" x14ac:dyDescent="0.25">
      <c r="A38" s="5" t="s">
        <v>91</v>
      </c>
      <c r="B38" s="5" t="s">
        <v>92</v>
      </c>
      <c r="C38" s="5" t="s">
        <v>93</v>
      </c>
      <c r="D38" s="6">
        <f t="shared" ref="D38:J38" si="14">D39</f>
        <v>0</v>
      </c>
      <c r="E38" s="6">
        <f t="shared" si="14"/>
        <v>0</v>
      </c>
      <c r="F38" s="6">
        <f t="shared" si="14"/>
        <v>23311410</v>
      </c>
      <c r="G38" s="6">
        <f t="shared" si="14"/>
        <v>23266410</v>
      </c>
      <c r="H38" s="6">
        <f t="shared" si="14"/>
        <v>403049</v>
      </c>
      <c r="I38" s="6">
        <f t="shared" si="14"/>
        <v>403049</v>
      </c>
      <c r="J38" s="6">
        <f t="shared" si="14"/>
        <v>403049</v>
      </c>
      <c r="K38" s="6">
        <f t="shared" si="1"/>
        <v>0</v>
      </c>
      <c r="L38" s="6">
        <f>L39</f>
        <v>403049</v>
      </c>
    </row>
    <row r="39" spans="1:12" s="1" customFormat="1" x14ac:dyDescent="0.25">
      <c r="A39" s="5" t="s">
        <v>94</v>
      </c>
      <c r="B39" s="5" t="s">
        <v>95</v>
      </c>
      <c r="C39" s="5" t="s">
        <v>96</v>
      </c>
      <c r="D39" s="6">
        <v>0</v>
      </c>
      <c r="E39" s="6">
        <v>0</v>
      </c>
      <c r="F39" s="6">
        <v>23311410</v>
      </c>
      <c r="G39" s="6">
        <v>23266410</v>
      </c>
      <c r="H39" s="6">
        <v>403049</v>
      </c>
      <c r="I39" s="6">
        <v>403049</v>
      </c>
      <c r="J39" s="6">
        <v>403049</v>
      </c>
      <c r="K39" s="6">
        <f t="shared" si="1"/>
        <v>0</v>
      </c>
      <c r="L39" s="6">
        <v>403049</v>
      </c>
    </row>
    <row r="40" spans="1:12" s="1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1165250</v>
      </c>
      <c r="G40" s="6">
        <v>982450</v>
      </c>
      <c r="H40" s="6">
        <v>1105281</v>
      </c>
      <c r="I40" s="6">
        <v>1105281</v>
      </c>
      <c r="J40" s="6">
        <v>829710</v>
      </c>
      <c r="K40" s="6">
        <f t="shared" si="1"/>
        <v>275571</v>
      </c>
      <c r="L40" s="6">
        <v>870964</v>
      </c>
    </row>
    <row r="41" spans="1:12" s="1" customFormat="1" ht="22.5" x14ac:dyDescent="0.25">
      <c r="A41" s="5" t="s">
        <v>100</v>
      </c>
      <c r="B41" s="5" t="s">
        <v>101</v>
      </c>
      <c r="C41" s="5" t="s">
        <v>102</v>
      </c>
      <c r="D41" s="6">
        <f t="shared" ref="D41:J41" si="15">D42</f>
        <v>0</v>
      </c>
      <c r="E41" s="6">
        <f t="shared" si="15"/>
        <v>0</v>
      </c>
      <c r="F41" s="6">
        <f t="shared" si="15"/>
        <v>277300</v>
      </c>
      <c r="G41" s="6">
        <f t="shared" si="15"/>
        <v>277300</v>
      </c>
      <c r="H41" s="6">
        <f t="shared" si="15"/>
        <v>277170</v>
      </c>
      <c r="I41" s="6">
        <f t="shared" si="15"/>
        <v>277170</v>
      </c>
      <c r="J41" s="6">
        <f t="shared" si="15"/>
        <v>270230</v>
      </c>
      <c r="K41" s="6">
        <f t="shared" si="1"/>
        <v>6940</v>
      </c>
      <c r="L41" s="6">
        <f>L42</f>
        <v>260016</v>
      </c>
    </row>
    <row r="42" spans="1:12" s="1" customFormat="1" x14ac:dyDescent="0.25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277300</v>
      </c>
      <c r="G42" s="6">
        <v>277300</v>
      </c>
      <c r="H42" s="6">
        <v>277170</v>
      </c>
      <c r="I42" s="6">
        <v>277170</v>
      </c>
      <c r="J42" s="6">
        <v>270230</v>
      </c>
      <c r="K42" s="6">
        <f t="shared" si="1"/>
        <v>6940</v>
      </c>
      <c r="L42" s="6">
        <v>260016</v>
      </c>
    </row>
    <row r="43" spans="1:12" s="1" customFormat="1" ht="22.5" x14ac:dyDescent="0.25">
      <c r="A43" s="5" t="s">
        <v>106</v>
      </c>
      <c r="B43" s="5" t="s">
        <v>107</v>
      </c>
      <c r="C43" s="5" t="s">
        <v>108</v>
      </c>
      <c r="D43" s="6">
        <f t="shared" ref="D43:J43" si="16">D44+D47+D50</f>
        <v>0</v>
      </c>
      <c r="E43" s="6">
        <f t="shared" si="16"/>
        <v>0</v>
      </c>
      <c r="F43" s="6">
        <f t="shared" si="16"/>
        <v>3409690</v>
      </c>
      <c r="G43" s="6">
        <f t="shared" si="16"/>
        <v>3005990</v>
      </c>
      <c r="H43" s="6">
        <f t="shared" si="16"/>
        <v>2346252</v>
      </c>
      <c r="I43" s="6">
        <f t="shared" si="16"/>
        <v>2346252</v>
      </c>
      <c r="J43" s="6">
        <f t="shared" si="16"/>
        <v>2269737</v>
      </c>
      <c r="K43" s="6">
        <f t="shared" si="1"/>
        <v>76515</v>
      </c>
      <c r="L43" s="6">
        <f>L44+L47+L50</f>
        <v>2286885</v>
      </c>
    </row>
    <row r="44" spans="1:12" s="1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7">D45+D46</f>
        <v>0</v>
      </c>
      <c r="E44" s="6">
        <f t="shared" si="17"/>
        <v>0</v>
      </c>
      <c r="F44" s="6">
        <f t="shared" si="17"/>
        <v>1122190</v>
      </c>
      <c r="G44" s="6">
        <f t="shared" si="17"/>
        <v>945490</v>
      </c>
      <c r="H44" s="6">
        <f t="shared" si="17"/>
        <v>878651</v>
      </c>
      <c r="I44" s="6">
        <f t="shared" si="17"/>
        <v>878651</v>
      </c>
      <c r="J44" s="6">
        <f t="shared" si="17"/>
        <v>802136</v>
      </c>
      <c r="K44" s="6">
        <f t="shared" si="1"/>
        <v>76515</v>
      </c>
      <c r="L44" s="6">
        <f>L45+L46</f>
        <v>801729</v>
      </c>
    </row>
    <row r="45" spans="1:12" s="1" customFormat="1" ht="22.5" x14ac:dyDescent="0.25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210890</v>
      </c>
      <c r="G45" s="6">
        <v>178390</v>
      </c>
      <c r="H45" s="6">
        <v>203978</v>
      </c>
      <c r="I45" s="6">
        <v>203978</v>
      </c>
      <c r="J45" s="6">
        <v>127632</v>
      </c>
      <c r="K45" s="6">
        <f t="shared" ref="K45:K76" si="18">I45-J45</f>
        <v>76346</v>
      </c>
      <c r="L45" s="6">
        <v>124539</v>
      </c>
    </row>
    <row r="46" spans="1:12" s="1" customFormat="1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911300</v>
      </c>
      <c r="G46" s="6">
        <v>767100</v>
      </c>
      <c r="H46" s="6">
        <v>674673</v>
      </c>
      <c r="I46" s="6">
        <v>674673</v>
      </c>
      <c r="J46" s="6">
        <v>674504</v>
      </c>
      <c r="K46" s="6">
        <f t="shared" si="18"/>
        <v>169</v>
      </c>
      <c r="L46" s="6">
        <v>677190</v>
      </c>
    </row>
    <row r="47" spans="1:12" s="1" customFormat="1" ht="22.5" x14ac:dyDescent="0.25">
      <c r="A47" s="5" t="s">
        <v>118</v>
      </c>
      <c r="B47" s="5" t="s">
        <v>119</v>
      </c>
      <c r="C47" s="5" t="s">
        <v>120</v>
      </c>
      <c r="D47" s="6">
        <f t="shared" ref="D47:J47" si="19">D48+D49</f>
        <v>0</v>
      </c>
      <c r="E47" s="6">
        <f t="shared" si="19"/>
        <v>0</v>
      </c>
      <c r="F47" s="6">
        <f t="shared" si="19"/>
        <v>2192500</v>
      </c>
      <c r="G47" s="6">
        <f t="shared" si="19"/>
        <v>1965500</v>
      </c>
      <c r="H47" s="6">
        <f t="shared" si="19"/>
        <v>1381661</v>
      </c>
      <c r="I47" s="6">
        <f t="shared" si="19"/>
        <v>1381661</v>
      </c>
      <c r="J47" s="6">
        <f t="shared" si="19"/>
        <v>1381661</v>
      </c>
      <c r="K47" s="6">
        <f t="shared" si="18"/>
        <v>0</v>
      </c>
      <c r="L47" s="6">
        <f>L48+L49</f>
        <v>1399216</v>
      </c>
    </row>
    <row r="48" spans="1:12" s="1" customFormat="1" x14ac:dyDescent="0.25">
      <c r="A48" s="5" t="s">
        <v>121</v>
      </c>
      <c r="B48" s="5" t="s">
        <v>122</v>
      </c>
      <c r="C48" s="5" t="s">
        <v>123</v>
      </c>
      <c r="D48" s="6">
        <v>0</v>
      </c>
      <c r="E48" s="6">
        <v>0</v>
      </c>
      <c r="F48" s="6">
        <v>1420000</v>
      </c>
      <c r="G48" s="6">
        <v>1193000</v>
      </c>
      <c r="H48" s="6">
        <v>1093000</v>
      </c>
      <c r="I48" s="6">
        <v>1093000</v>
      </c>
      <c r="J48" s="6">
        <v>1093000</v>
      </c>
      <c r="K48" s="6">
        <f t="shared" si="18"/>
        <v>0</v>
      </c>
      <c r="L48" s="6">
        <v>1093000</v>
      </c>
    </row>
    <row r="49" spans="1:12" s="1" customFormat="1" ht="22.5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772500</v>
      </c>
      <c r="G49" s="6">
        <v>772500</v>
      </c>
      <c r="H49" s="6">
        <v>288661</v>
      </c>
      <c r="I49" s="6">
        <v>288661</v>
      </c>
      <c r="J49" s="6">
        <v>288661</v>
      </c>
      <c r="K49" s="6">
        <f t="shared" si="18"/>
        <v>0</v>
      </c>
      <c r="L49" s="6">
        <v>306216</v>
      </c>
    </row>
    <row r="50" spans="1:12" s="1" customFormat="1" ht="22.5" x14ac:dyDescent="0.25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95000</v>
      </c>
      <c r="G50" s="6">
        <v>95000</v>
      </c>
      <c r="H50" s="6">
        <v>85940</v>
      </c>
      <c r="I50" s="6">
        <v>85940</v>
      </c>
      <c r="J50" s="6">
        <v>85940</v>
      </c>
      <c r="K50" s="6">
        <f t="shared" si="18"/>
        <v>0</v>
      </c>
      <c r="L50" s="6">
        <v>85940</v>
      </c>
    </row>
    <row r="51" spans="1:12" s="1" customFormat="1" ht="33" x14ac:dyDescent="0.25">
      <c r="A51" s="5" t="s">
        <v>130</v>
      </c>
      <c r="B51" s="5" t="s">
        <v>131</v>
      </c>
      <c r="C51" s="5" t="s">
        <v>132</v>
      </c>
      <c r="D51" s="6">
        <f t="shared" ref="D51:J51" si="20">+D52+D54+D56</f>
        <v>0</v>
      </c>
      <c r="E51" s="6">
        <f t="shared" si="20"/>
        <v>0</v>
      </c>
      <c r="F51" s="6">
        <f t="shared" si="20"/>
        <v>4588180</v>
      </c>
      <c r="G51" s="6">
        <f t="shared" si="20"/>
        <v>3350900</v>
      </c>
      <c r="H51" s="6">
        <f t="shared" si="20"/>
        <v>3969293</v>
      </c>
      <c r="I51" s="6">
        <f t="shared" si="20"/>
        <v>3969293</v>
      </c>
      <c r="J51" s="6">
        <f t="shared" si="20"/>
        <v>3260612</v>
      </c>
      <c r="K51" s="6">
        <f t="shared" si="18"/>
        <v>708681</v>
      </c>
      <c r="L51" s="6">
        <f>+L52+L54+L56</f>
        <v>3302185</v>
      </c>
    </row>
    <row r="52" spans="1:12" s="1" customFormat="1" ht="22.5" x14ac:dyDescent="0.25">
      <c r="A52" s="5" t="s">
        <v>133</v>
      </c>
      <c r="B52" s="5" t="s">
        <v>134</v>
      </c>
      <c r="C52" s="5" t="s">
        <v>135</v>
      </c>
      <c r="D52" s="6">
        <f t="shared" ref="D52:J52" si="21">D53</f>
        <v>0</v>
      </c>
      <c r="E52" s="6">
        <f t="shared" si="21"/>
        <v>0</v>
      </c>
      <c r="F52" s="6">
        <f t="shared" si="21"/>
        <v>4226280</v>
      </c>
      <c r="G52" s="6">
        <f t="shared" si="21"/>
        <v>3045000</v>
      </c>
      <c r="H52" s="6">
        <f t="shared" si="21"/>
        <v>3715367</v>
      </c>
      <c r="I52" s="6">
        <f t="shared" si="21"/>
        <v>3715367</v>
      </c>
      <c r="J52" s="6">
        <f t="shared" si="21"/>
        <v>3020167</v>
      </c>
      <c r="K52" s="6">
        <f t="shared" si="18"/>
        <v>695200</v>
      </c>
      <c r="L52" s="6">
        <f>L53</f>
        <v>3045309</v>
      </c>
    </row>
    <row r="53" spans="1:12" s="1" customFormat="1" x14ac:dyDescent="0.25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4226280</v>
      </c>
      <c r="G53" s="6">
        <v>3045000</v>
      </c>
      <c r="H53" s="6">
        <v>3715367</v>
      </c>
      <c r="I53" s="6">
        <v>3715367</v>
      </c>
      <c r="J53" s="6">
        <v>3020167</v>
      </c>
      <c r="K53" s="6">
        <f t="shared" si="18"/>
        <v>695200</v>
      </c>
      <c r="L53" s="6">
        <v>3045309</v>
      </c>
    </row>
    <row r="54" spans="1:12" s="1" customFormat="1" ht="22.5" x14ac:dyDescent="0.25">
      <c r="A54" s="5" t="s">
        <v>139</v>
      </c>
      <c r="B54" s="5" t="s">
        <v>140</v>
      </c>
      <c r="C54" s="5" t="s">
        <v>141</v>
      </c>
      <c r="D54" s="6">
        <f t="shared" ref="D54:J54" si="22">D55</f>
        <v>0</v>
      </c>
      <c r="E54" s="6">
        <f t="shared" si="22"/>
        <v>0</v>
      </c>
      <c r="F54" s="6">
        <f t="shared" si="22"/>
        <v>160000</v>
      </c>
      <c r="G54" s="6">
        <f t="shared" si="22"/>
        <v>140000</v>
      </c>
      <c r="H54" s="6">
        <f t="shared" si="22"/>
        <v>94232</v>
      </c>
      <c r="I54" s="6">
        <f t="shared" si="22"/>
        <v>94232</v>
      </c>
      <c r="J54" s="6">
        <f t="shared" si="22"/>
        <v>94232</v>
      </c>
      <c r="K54" s="6">
        <f t="shared" si="18"/>
        <v>0</v>
      </c>
      <c r="L54" s="6">
        <f>L55</f>
        <v>94232</v>
      </c>
    </row>
    <row r="55" spans="1:12" s="1" customFormat="1" x14ac:dyDescent="0.25">
      <c r="A55" s="5" t="s">
        <v>142</v>
      </c>
      <c r="B55" s="5" t="s">
        <v>143</v>
      </c>
      <c r="C55" s="5" t="s">
        <v>144</v>
      </c>
      <c r="D55" s="6">
        <v>0</v>
      </c>
      <c r="E55" s="6">
        <v>0</v>
      </c>
      <c r="F55" s="6">
        <v>160000</v>
      </c>
      <c r="G55" s="6">
        <v>140000</v>
      </c>
      <c r="H55" s="6">
        <v>94232</v>
      </c>
      <c r="I55" s="6">
        <v>94232</v>
      </c>
      <c r="J55" s="6">
        <v>94232</v>
      </c>
      <c r="K55" s="6">
        <f t="shared" si="18"/>
        <v>0</v>
      </c>
      <c r="L55" s="6">
        <v>94232</v>
      </c>
    </row>
    <row r="56" spans="1:12" s="1" customFormat="1" ht="22.5" x14ac:dyDescent="0.25">
      <c r="A56" s="5" t="s">
        <v>145</v>
      </c>
      <c r="B56" s="5" t="s">
        <v>146</v>
      </c>
      <c r="C56" s="5" t="s">
        <v>147</v>
      </c>
      <c r="D56" s="6">
        <f t="shared" ref="D56:J56" si="23">D57</f>
        <v>0</v>
      </c>
      <c r="E56" s="6">
        <f t="shared" si="23"/>
        <v>0</v>
      </c>
      <c r="F56" s="6">
        <f t="shared" si="23"/>
        <v>201900</v>
      </c>
      <c r="G56" s="6">
        <f t="shared" si="23"/>
        <v>165900</v>
      </c>
      <c r="H56" s="6">
        <f t="shared" si="23"/>
        <v>159694</v>
      </c>
      <c r="I56" s="6">
        <f t="shared" si="23"/>
        <v>159694</v>
      </c>
      <c r="J56" s="6">
        <f t="shared" si="23"/>
        <v>146213</v>
      </c>
      <c r="K56" s="6">
        <f t="shared" si="18"/>
        <v>13481</v>
      </c>
      <c r="L56" s="6">
        <f>L57</f>
        <v>162644</v>
      </c>
    </row>
    <row r="57" spans="1:12" s="1" customFormat="1" x14ac:dyDescent="0.25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201900</v>
      </c>
      <c r="G57" s="6">
        <v>165900</v>
      </c>
      <c r="H57" s="6">
        <v>159694</v>
      </c>
      <c r="I57" s="6">
        <v>159694</v>
      </c>
      <c r="J57" s="6">
        <v>146213</v>
      </c>
      <c r="K57" s="6">
        <f t="shared" si="18"/>
        <v>13481</v>
      </c>
      <c r="L57" s="6">
        <v>162644</v>
      </c>
    </row>
    <row r="58" spans="1:12" s="1" customFormat="1" ht="33" x14ac:dyDescent="0.25">
      <c r="A58" s="5" t="s">
        <v>151</v>
      </c>
      <c r="B58" s="5" t="s">
        <v>152</v>
      </c>
      <c r="C58" s="5" t="s">
        <v>153</v>
      </c>
      <c r="D58" s="6">
        <f t="shared" ref="D58:J58" si="24">D59+D67</f>
        <v>0</v>
      </c>
      <c r="E58" s="6">
        <f t="shared" si="24"/>
        <v>0</v>
      </c>
      <c r="F58" s="6">
        <f t="shared" si="24"/>
        <v>17211250</v>
      </c>
      <c r="G58" s="6">
        <f t="shared" si="24"/>
        <v>14743810</v>
      </c>
      <c r="H58" s="6">
        <f t="shared" si="24"/>
        <v>7204305</v>
      </c>
      <c r="I58" s="6">
        <f t="shared" si="24"/>
        <v>7204305</v>
      </c>
      <c r="J58" s="6">
        <f t="shared" si="24"/>
        <v>7204305</v>
      </c>
      <c r="K58" s="6">
        <f t="shared" si="18"/>
        <v>0</v>
      </c>
      <c r="L58" s="6">
        <f>L59+L67</f>
        <v>3874126</v>
      </c>
    </row>
    <row r="59" spans="1:12" s="1" customFormat="1" ht="22.5" x14ac:dyDescent="0.25">
      <c r="A59" s="5" t="s">
        <v>154</v>
      </c>
      <c r="B59" s="5" t="s">
        <v>155</v>
      </c>
      <c r="C59" s="5" t="s">
        <v>156</v>
      </c>
      <c r="D59" s="6">
        <f t="shared" ref="D59:J59" si="25">D60+D62+D65+D66</f>
        <v>0</v>
      </c>
      <c r="E59" s="6">
        <f t="shared" si="25"/>
        <v>0</v>
      </c>
      <c r="F59" s="6">
        <f t="shared" si="25"/>
        <v>13841150</v>
      </c>
      <c r="G59" s="6">
        <f t="shared" si="25"/>
        <v>11508710</v>
      </c>
      <c r="H59" s="6">
        <f t="shared" si="25"/>
        <v>5021619</v>
      </c>
      <c r="I59" s="6">
        <f t="shared" si="25"/>
        <v>5021619</v>
      </c>
      <c r="J59" s="6">
        <f t="shared" si="25"/>
        <v>5021619</v>
      </c>
      <c r="K59" s="6">
        <f t="shared" si="18"/>
        <v>0</v>
      </c>
      <c r="L59" s="6">
        <f>L60+L62+L65+L66</f>
        <v>1994530</v>
      </c>
    </row>
    <row r="60" spans="1:12" s="1" customFormat="1" x14ac:dyDescent="0.25">
      <c r="A60" s="5" t="s">
        <v>157</v>
      </c>
      <c r="B60" s="5" t="s">
        <v>158</v>
      </c>
      <c r="C60" s="5" t="s">
        <v>159</v>
      </c>
      <c r="D60" s="6">
        <f t="shared" ref="D60:J60" si="26">D61</f>
        <v>0</v>
      </c>
      <c r="E60" s="6">
        <f t="shared" si="26"/>
        <v>0</v>
      </c>
      <c r="F60" s="6">
        <f t="shared" si="26"/>
        <v>0</v>
      </c>
      <c r="G60" s="6">
        <f t="shared" si="26"/>
        <v>0</v>
      </c>
      <c r="H60" s="6">
        <f t="shared" si="26"/>
        <v>0</v>
      </c>
      <c r="I60" s="6">
        <f t="shared" si="26"/>
        <v>0</v>
      </c>
      <c r="J60" s="6">
        <f t="shared" si="26"/>
        <v>0</v>
      </c>
      <c r="K60" s="6">
        <f t="shared" si="18"/>
        <v>0</v>
      </c>
      <c r="L60" s="6">
        <f>L61</f>
        <v>170676</v>
      </c>
    </row>
    <row r="61" spans="1:12" s="1" customFormat="1" x14ac:dyDescent="0.25">
      <c r="A61" s="5" t="s">
        <v>160</v>
      </c>
      <c r="B61" s="5" t="s">
        <v>161</v>
      </c>
      <c r="C61" s="5" t="s">
        <v>162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f t="shared" si="18"/>
        <v>0</v>
      </c>
      <c r="L61" s="6">
        <v>170676</v>
      </c>
    </row>
    <row r="62" spans="1:12" s="1" customFormat="1" ht="22.5" x14ac:dyDescent="0.25">
      <c r="A62" s="5" t="s">
        <v>163</v>
      </c>
      <c r="B62" s="5" t="s">
        <v>164</v>
      </c>
      <c r="C62" s="5" t="s">
        <v>165</v>
      </c>
      <c r="D62" s="6">
        <f t="shared" ref="D62:J62" si="27">D63+D64</f>
        <v>0</v>
      </c>
      <c r="E62" s="6">
        <f t="shared" si="27"/>
        <v>0</v>
      </c>
      <c r="F62" s="6">
        <f t="shared" si="27"/>
        <v>772700</v>
      </c>
      <c r="G62" s="6">
        <f t="shared" si="27"/>
        <v>697700</v>
      </c>
      <c r="H62" s="6">
        <f t="shared" si="27"/>
        <v>239446</v>
      </c>
      <c r="I62" s="6">
        <f t="shared" si="27"/>
        <v>239446</v>
      </c>
      <c r="J62" s="6">
        <f t="shared" si="27"/>
        <v>239446</v>
      </c>
      <c r="K62" s="6">
        <f t="shared" si="18"/>
        <v>0</v>
      </c>
      <c r="L62" s="6">
        <f>L63+L64</f>
        <v>239446</v>
      </c>
    </row>
    <row r="63" spans="1:12" s="1" customFormat="1" x14ac:dyDescent="0.25">
      <c r="A63" s="5" t="s">
        <v>166</v>
      </c>
      <c r="B63" s="5" t="s">
        <v>167</v>
      </c>
      <c r="C63" s="5" t="s">
        <v>168</v>
      </c>
      <c r="D63" s="6">
        <v>0</v>
      </c>
      <c r="E63" s="6">
        <v>0</v>
      </c>
      <c r="F63" s="6">
        <v>299700</v>
      </c>
      <c r="G63" s="6">
        <v>299700</v>
      </c>
      <c r="H63" s="6">
        <v>99904</v>
      </c>
      <c r="I63" s="6">
        <v>99904</v>
      </c>
      <c r="J63" s="6">
        <v>99904</v>
      </c>
      <c r="K63" s="6">
        <f t="shared" si="18"/>
        <v>0</v>
      </c>
      <c r="L63" s="6">
        <v>99904</v>
      </c>
    </row>
    <row r="64" spans="1:12" s="1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473000</v>
      </c>
      <c r="G64" s="6">
        <v>398000</v>
      </c>
      <c r="H64" s="6">
        <v>139542</v>
      </c>
      <c r="I64" s="6">
        <v>139542</v>
      </c>
      <c r="J64" s="6">
        <v>139542</v>
      </c>
      <c r="K64" s="6">
        <f t="shared" si="18"/>
        <v>0</v>
      </c>
      <c r="L64" s="6">
        <v>139542</v>
      </c>
    </row>
    <row r="65" spans="1:12" s="1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1893300</v>
      </c>
      <c r="G65" s="6">
        <v>1823300</v>
      </c>
      <c r="H65" s="6">
        <v>1436895</v>
      </c>
      <c r="I65" s="6">
        <v>1436895</v>
      </c>
      <c r="J65" s="6">
        <v>1436895</v>
      </c>
      <c r="K65" s="6">
        <f t="shared" si="18"/>
        <v>0</v>
      </c>
      <c r="L65" s="6">
        <v>1100210</v>
      </c>
    </row>
    <row r="66" spans="1:12" s="1" customFormat="1" ht="22.5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11175150</v>
      </c>
      <c r="G66" s="6">
        <v>8987710</v>
      </c>
      <c r="H66" s="6">
        <v>3345278</v>
      </c>
      <c r="I66" s="6">
        <v>3345278</v>
      </c>
      <c r="J66" s="6">
        <v>3345278</v>
      </c>
      <c r="K66" s="6">
        <f t="shared" si="18"/>
        <v>0</v>
      </c>
      <c r="L66" s="6">
        <v>484198</v>
      </c>
    </row>
    <row r="67" spans="1:12" s="1" customFormat="1" ht="22.5" x14ac:dyDescent="0.25">
      <c r="A67" s="5" t="s">
        <v>178</v>
      </c>
      <c r="B67" s="5" t="s">
        <v>179</v>
      </c>
      <c r="C67" s="5" t="s">
        <v>180</v>
      </c>
      <c r="D67" s="6">
        <f t="shared" ref="D67:J67" si="28">+D68+D70</f>
        <v>0</v>
      </c>
      <c r="E67" s="6">
        <f t="shared" si="28"/>
        <v>0</v>
      </c>
      <c r="F67" s="6">
        <f t="shared" si="28"/>
        <v>3370100</v>
      </c>
      <c r="G67" s="6">
        <f t="shared" si="28"/>
        <v>3235100</v>
      </c>
      <c r="H67" s="6">
        <f t="shared" si="28"/>
        <v>2182686</v>
      </c>
      <c r="I67" s="6">
        <f t="shared" si="28"/>
        <v>2182686</v>
      </c>
      <c r="J67" s="6">
        <f t="shared" si="28"/>
        <v>2182686</v>
      </c>
      <c r="K67" s="6">
        <f t="shared" si="18"/>
        <v>0</v>
      </c>
      <c r="L67" s="6">
        <f>+L68+L70</f>
        <v>1879596</v>
      </c>
    </row>
    <row r="68" spans="1:12" s="1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29">D69</f>
        <v>0</v>
      </c>
      <c r="E68" s="6">
        <f t="shared" si="29"/>
        <v>0</v>
      </c>
      <c r="F68" s="6">
        <f t="shared" si="29"/>
        <v>2016000</v>
      </c>
      <c r="G68" s="6">
        <f t="shared" si="29"/>
        <v>1986000</v>
      </c>
      <c r="H68" s="6">
        <f t="shared" si="29"/>
        <v>1809712</v>
      </c>
      <c r="I68" s="6">
        <f t="shared" si="29"/>
        <v>1809712</v>
      </c>
      <c r="J68" s="6">
        <f t="shared" si="29"/>
        <v>1809712</v>
      </c>
      <c r="K68" s="6">
        <f t="shared" si="18"/>
        <v>0</v>
      </c>
      <c r="L68" s="6">
        <f>L69</f>
        <v>1690719</v>
      </c>
    </row>
    <row r="69" spans="1:12" s="1" customFormat="1" x14ac:dyDescent="0.25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2016000</v>
      </c>
      <c r="G69" s="6">
        <v>1986000</v>
      </c>
      <c r="H69" s="6">
        <v>1809712</v>
      </c>
      <c r="I69" s="6">
        <v>1809712</v>
      </c>
      <c r="J69" s="6">
        <v>1809712</v>
      </c>
      <c r="K69" s="6">
        <f t="shared" si="18"/>
        <v>0</v>
      </c>
      <c r="L69" s="6">
        <v>1690719</v>
      </c>
    </row>
    <row r="70" spans="1:12" s="1" customFormat="1" ht="22.5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1354100</v>
      </c>
      <c r="G70" s="6">
        <v>1249100</v>
      </c>
      <c r="H70" s="6">
        <v>372974</v>
      </c>
      <c r="I70" s="6">
        <v>372974</v>
      </c>
      <c r="J70" s="6">
        <v>372974</v>
      </c>
      <c r="K70" s="6">
        <f t="shared" si="18"/>
        <v>0</v>
      </c>
      <c r="L70" s="6">
        <v>188877</v>
      </c>
    </row>
    <row r="71" spans="1:12" s="1" customFormat="1" ht="22.5" x14ac:dyDescent="0.25">
      <c r="A71" s="5" t="s">
        <v>190</v>
      </c>
      <c r="B71" s="5" t="s">
        <v>191</v>
      </c>
      <c r="C71" s="5" t="s">
        <v>192</v>
      </c>
      <c r="D71" s="6">
        <f t="shared" ref="D71:J71" si="30">+D72+D74+D77+D82</f>
        <v>0</v>
      </c>
      <c r="E71" s="6">
        <f t="shared" si="30"/>
        <v>0</v>
      </c>
      <c r="F71" s="6">
        <f t="shared" si="30"/>
        <v>12292600</v>
      </c>
      <c r="G71" s="6">
        <f t="shared" si="30"/>
        <v>10524900</v>
      </c>
      <c r="H71" s="6">
        <f t="shared" si="30"/>
        <v>8751159</v>
      </c>
      <c r="I71" s="6">
        <f t="shared" si="30"/>
        <v>8751159</v>
      </c>
      <c r="J71" s="6">
        <f t="shared" si="30"/>
        <v>8751159</v>
      </c>
      <c r="K71" s="6">
        <f t="shared" si="18"/>
        <v>0</v>
      </c>
      <c r="L71" s="6">
        <f>+L72+L74+L77+L82</f>
        <v>5430443</v>
      </c>
    </row>
    <row r="72" spans="1:12" s="1" customFormat="1" ht="22.5" x14ac:dyDescent="0.25">
      <c r="A72" s="5" t="s">
        <v>193</v>
      </c>
      <c r="B72" s="5" t="s">
        <v>194</v>
      </c>
      <c r="C72" s="5" t="s">
        <v>195</v>
      </c>
      <c r="D72" s="6">
        <f t="shared" ref="D72:J72" si="31">+D73</f>
        <v>0</v>
      </c>
      <c r="E72" s="6">
        <f t="shared" si="31"/>
        <v>0</v>
      </c>
      <c r="F72" s="6">
        <f t="shared" si="31"/>
        <v>3269500</v>
      </c>
      <c r="G72" s="6">
        <f t="shared" si="31"/>
        <v>3269500</v>
      </c>
      <c r="H72" s="6">
        <f t="shared" si="31"/>
        <v>3269318</v>
      </c>
      <c r="I72" s="6">
        <f t="shared" si="31"/>
        <v>3269318</v>
      </c>
      <c r="J72" s="6">
        <f t="shared" si="31"/>
        <v>3269318</v>
      </c>
      <c r="K72" s="6">
        <f t="shared" si="18"/>
        <v>0</v>
      </c>
      <c r="L72" s="6">
        <f>+L73</f>
        <v>90218</v>
      </c>
    </row>
    <row r="73" spans="1:12" s="1" customFormat="1" ht="22.5" x14ac:dyDescent="0.25">
      <c r="A73" s="5" t="s">
        <v>196</v>
      </c>
      <c r="B73" s="5" t="s">
        <v>197</v>
      </c>
      <c r="C73" s="5" t="s">
        <v>198</v>
      </c>
      <c r="D73" s="6">
        <v>0</v>
      </c>
      <c r="E73" s="6">
        <v>0</v>
      </c>
      <c r="F73" s="6">
        <v>3269500</v>
      </c>
      <c r="G73" s="6">
        <v>3269500</v>
      </c>
      <c r="H73" s="6">
        <v>3269318</v>
      </c>
      <c r="I73" s="6">
        <v>3269318</v>
      </c>
      <c r="J73" s="6">
        <v>3269318</v>
      </c>
      <c r="K73" s="6">
        <f t="shared" si="18"/>
        <v>0</v>
      </c>
      <c r="L73" s="6">
        <v>90218</v>
      </c>
    </row>
    <row r="74" spans="1:12" s="1" customFormat="1" ht="22.5" x14ac:dyDescent="0.25">
      <c r="A74" s="5" t="s">
        <v>199</v>
      </c>
      <c r="B74" s="5" t="s">
        <v>200</v>
      </c>
      <c r="C74" s="5" t="s">
        <v>201</v>
      </c>
      <c r="D74" s="6">
        <f t="shared" ref="D74:J74" si="32">D75</f>
        <v>0</v>
      </c>
      <c r="E74" s="6">
        <f t="shared" si="32"/>
        <v>0</v>
      </c>
      <c r="F74" s="6">
        <f t="shared" si="32"/>
        <v>716510</v>
      </c>
      <c r="G74" s="6">
        <f t="shared" si="32"/>
        <v>616510</v>
      </c>
      <c r="H74" s="6">
        <f t="shared" si="32"/>
        <v>481320</v>
      </c>
      <c r="I74" s="6">
        <f t="shared" si="32"/>
        <v>481320</v>
      </c>
      <c r="J74" s="6">
        <f t="shared" si="32"/>
        <v>481320</v>
      </c>
      <c r="K74" s="6">
        <f t="shared" si="18"/>
        <v>0</v>
      </c>
      <c r="L74" s="6">
        <f>L75</f>
        <v>482752</v>
      </c>
    </row>
    <row r="75" spans="1:12" s="1" customFormat="1" ht="22.5" x14ac:dyDescent="0.25">
      <c r="A75" s="5" t="s">
        <v>202</v>
      </c>
      <c r="B75" s="5" t="s">
        <v>203</v>
      </c>
      <c r="C75" s="5" t="s">
        <v>204</v>
      </c>
      <c r="D75" s="6">
        <f t="shared" ref="D75:J75" si="33">+D76</f>
        <v>0</v>
      </c>
      <c r="E75" s="6">
        <f t="shared" si="33"/>
        <v>0</v>
      </c>
      <c r="F75" s="6">
        <f t="shared" si="33"/>
        <v>716510</v>
      </c>
      <c r="G75" s="6">
        <f t="shared" si="33"/>
        <v>616510</v>
      </c>
      <c r="H75" s="6">
        <f t="shared" si="33"/>
        <v>481320</v>
      </c>
      <c r="I75" s="6">
        <f t="shared" si="33"/>
        <v>481320</v>
      </c>
      <c r="J75" s="6">
        <f t="shared" si="33"/>
        <v>481320</v>
      </c>
      <c r="K75" s="6">
        <f t="shared" si="18"/>
        <v>0</v>
      </c>
      <c r="L75" s="6">
        <f>+L76</f>
        <v>482752</v>
      </c>
    </row>
    <row r="76" spans="1:12" s="1" customFormat="1" ht="22.5" x14ac:dyDescent="0.25">
      <c r="A76" s="5" t="s">
        <v>205</v>
      </c>
      <c r="B76" s="5" t="s">
        <v>206</v>
      </c>
      <c r="C76" s="5" t="s">
        <v>207</v>
      </c>
      <c r="D76" s="6">
        <v>0</v>
      </c>
      <c r="E76" s="6">
        <v>0</v>
      </c>
      <c r="F76" s="6">
        <v>716510</v>
      </c>
      <c r="G76" s="6">
        <v>616510</v>
      </c>
      <c r="H76" s="6">
        <v>481320</v>
      </c>
      <c r="I76" s="6">
        <v>481320</v>
      </c>
      <c r="J76" s="6">
        <v>481320</v>
      </c>
      <c r="K76" s="6">
        <f t="shared" si="18"/>
        <v>0</v>
      </c>
      <c r="L76" s="6">
        <v>482752</v>
      </c>
    </row>
    <row r="77" spans="1:12" s="1" customFormat="1" ht="22.5" x14ac:dyDescent="0.25">
      <c r="A77" s="5" t="s">
        <v>208</v>
      </c>
      <c r="B77" s="5" t="s">
        <v>209</v>
      </c>
      <c r="C77" s="5" t="s">
        <v>210</v>
      </c>
      <c r="D77" s="6">
        <f t="shared" ref="D77:J77" si="34">D78</f>
        <v>0</v>
      </c>
      <c r="E77" s="6">
        <f t="shared" si="34"/>
        <v>0</v>
      </c>
      <c r="F77" s="6">
        <f t="shared" si="34"/>
        <v>6953790</v>
      </c>
      <c r="G77" s="6">
        <f t="shared" si="34"/>
        <v>5826090</v>
      </c>
      <c r="H77" s="6">
        <f t="shared" si="34"/>
        <v>4384202</v>
      </c>
      <c r="I77" s="6">
        <f t="shared" si="34"/>
        <v>4384202</v>
      </c>
      <c r="J77" s="6">
        <f t="shared" si="34"/>
        <v>4384202</v>
      </c>
      <c r="K77" s="6">
        <f t="shared" ref="K77:K90" si="35">I77-J77</f>
        <v>0</v>
      </c>
      <c r="L77" s="6">
        <f>L78</f>
        <v>4392804</v>
      </c>
    </row>
    <row r="78" spans="1:12" s="1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6">D79+D80+D81</f>
        <v>0</v>
      </c>
      <c r="E78" s="6">
        <f t="shared" si="36"/>
        <v>0</v>
      </c>
      <c r="F78" s="6">
        <f t="shared" si="36"/>
        <v>6953790</v>
      </c>
      <c r="G78" s="6">
        <f t="shared" si="36"/>
        <v>5826090</v>
      </c>
      <c r="H78" s="6">
        <f t="shared" si="36"/>
        <v>4384202</v>
      </c>
      <c r="I78" s="6">
        <f t="shared" si="36"/>
        <v>4384202</v>
      </c>
      <c r="J78" s="6">
        <f t="shared" si="36"/>
        <v>4384202</v>
      </c>
      <c r="K78" s="6">
        <f t="shared" si="35"/>
        <v>0</v>
      </c>
      <c r="L78" s="6">
        <f>L79+L80+L81</f>
        <v>4392804</v>
      </c>
    </row>
    <row r="79" spans="1:12" s="1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296500</v>
      </c>
      <c r="G79" s="6">
        <v>296500</v>
      </c>
      <c r="H79" s="6">
        <v>80745</v>
      </c>
      <c r="I79" s="6">
        <v>80745</v>
      </c>
      <c r="J79" s="6">
        <v>80745</v>
      </c>
      <c r="K79" s="6">
        <f t="shared" si="35"/>
        <v>0</v>
      </c>
      <c r="L79" s="6">
        <v>80745</v>
      </c>
    </row>
    <row r="80" spans="1:12" s="1" customFormat="1" ht="22.5" x14ac:dyDescent="0.25">
      <c r="A80" s="5" t="s">
        <v>217</v>
      </c>
      <c r="B80" s="5" t="s">
        <v>218</v>
      </c>
      <c r="C80" s="5" t="s">
        <v>219</v>
      </c>
      <c r="D80" s="6">
        <v>0</v>
      </c>
      <c r="E80" s="6">
        <v>0</v>
      </c>
      <c r="F80" s="6">
        <v>736000</v>
      </c>
      <c r="G80" s="6">
        <v>731000</v>
      </c>
      <c r="H80" s="6">
        <v>82978</v>
      </c>
      <c r="I80" s="6">
        <v>82978</v>
      </c>
      <c r="J80" s="6">
        <v>82978</v>
      </c>
      <c r="K80" s="6">
        <f t="shared" si="35"/>
        <v>0</v>
      </c>
      <c r="L80" s="6">
        <v>82978</v>
      </c>
    </row>
    <row r="81" spans="1:12" s="1" customFormat="1" ht="22.5" x14ac:dyDescent="0.25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5921290</v>
      </c>
      <c r="G81" s="6">
        <v>4798590</v>
      </c>
      <c r="H81" s="6">
        <v>4220479</v>
      </c>
      <c r="I81" s="6">
        <v>4220479</v>
      </c>
      <c r="J81" s="6">
        <v>4220479</v>
      </c>
      <c r="K81" s="6">
        <f t="shared" si="35"/>
        <v>0</v>
      </c>
      <c r="L81" s="6">
        <v>4229081</v>
      </c>
    </row>
    <row r="82" spans="1:12" s="1" customFormat="1" ht="22.5" x14ac:dyDescent="0.25">
      <c r="A82" s="5" t="s">
        <v>223</v>
      </c>
      <c r="B82" s="5" t="s">
        <v>224</v>
      </c>
      <c r="C82" s="5" t="s">
        <v>225</v>
      </c>
      <c r="D82" s="6">
        <f t="shared" ref="D82:J82" si="37">+D83</f>
        <v>0</v>
      </c>
      <c r="E82" s="6">
        <f t="shared" si="37"/>
        <v>0</v>
      </c>
      <c r="F82" s="6">
        <f t="shared" si="37"/>
        <v>1352800</v>
      </c>
      <c r="G82" s="6">
        <f t="shared" si="37"/>
        <v>812800</v>
      </c>
      <c r="H82" s="6">
        <f t="shared" si="37"/>
        <v>616319</v>
      </c>
      <c r="I82" s="6">
        <f t="shared" si="37"/>
        <v>616319</v>
      </c>
      <c r="J82" s="6">
        <f t="shared" si="37"/>
        <v>616319</v>
      </c>
      <c r="K82" s="6">
        <f t="shared" si="35"/>
        <v>0</v>
      </c>
      <c r="L82" s="6">
        <f>+L83</f>
        <v>464669</v>
      </c>
    </row>
    <row r="83" spans="1:12" s="1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1352800</v>
      </c>
      <c r="G83" s="6">
        <v>812800</v>
      </c>
      <c r="H83" s="6">
        <v>616319</v>
      </c>
      <c r="I83" s="6">
        <v>616319</v>
      </c>
      <c r="J83" s="6">
        <v>616319</v>
      </c>
      <c r="K83" s="6">
        <f t="shared" si="35"/>
        <v>0</v>
      </c>
      <c r="L83" s="6">
        <v>464669</v>
      </c>
    </row>
    <row r="84" spans="1:12" s="1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-2481000</v>
      </c>
      <c r="G84" s="6">
        <v>-2481000</v>
      </c>
      <c r="H84" s="6">
        <v>0</v>
      </c>
      <c r="I84" s="6">
        <v>0</v>
      </c>
      <c r="J84" s="6">
        <v>5137777</v>
      </c>
      <c r="K84" s="6">
        <f t="shared" si="35"/>
        <v>-5137777</v>
      </c>
      <c r="L84" s="6">
        <v>0</v>
      </c>
    </row>
    <row r="85" spans="1:12" s="1" customFormat="1" ht="22.5" x14ac:dyDescent="0.25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5137777</v>
      </c>
      <c r="K85" s="6">
        <f t="shared" si="35"/>
        <v>-5137777</v>
      </c>
      <c r="L85" s="6">
        <v>0</v>
      </c>
    </row>
    <row r="86" spans="1:12" s="1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2957291</v>
      </c>
      <c r="K86" s="6">
        <f t="shared" si="35"/>
        <v>-2957291</v>
      </c>
      <c r="L86" s="6">
        <v>0</v>
      </c>
    </row>
    <row r="87" spans="1:12" s="1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2180486</v>
      </c>
      <c r="K87" s="6">
        <f t="shared" si="35"/>
        <v>-2180486</v>
      </c>
      <c r="L87" s="6">
        <v>0</v>
      </c>
    </row>
    <row r="88" spans="1:12" s="1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-2481000</v>
      </c>
      <c r="G88" s="6">
        <v>-2481000</v>
      </c>
      <c r="H88" s="6">
        <v>0</v>
      </c>
      <c r="I88" s="6">
        <v>0</v>
      </c>
      <c r="J88" s="6">
        <v>0</v>
      </c>
      <c r="K88" s="6">
        <f t="shared" si="35"/>
        <v>0</v>
      </c>
      <c r="L88" s="6">
        <v>0</v>
      </c>
    </row>
    <row r="89" spans="1:12" s="1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-156720</v>
      </c>
      <c r="G89" s="6">
        <v>-156720</v>
      </c>
      <c r="H89" s="6">
        <v>0</v>
      </c>
      <c r="I89" s="6">
        <v>0</v>
      </c>
      <c r="J89" s="6">
        <v>0</v>
      </c>
      <c r="K89" s="6">
        <f t="shared" si="35"/>
        <v>0</v>
      </c>
      <c r="L89" s="6">
        <v>0</v>
      </c>
    </row>
    <row r="90" spans="1:12" s="1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-2324280</v>
      </c>
      <c r="G90" s="6">
        <v>-2324280</v>
      </c>
      <c r="H90" s="6">
        <v>0</v>
      </c>
      <c r="I90" s="6">
        <v>0</v>
      </c>
      <c r="J90" s="6">
        <v>0</v>
      </c>
      <c r="K90" s="6">
        <f t="shared" si="35"/>
        <v>0</v>
      </c>
      <c r="L90" s="6">
        <v>0</v>
      </c>
    </row>
    <row r="91" spans="1:12" s="1" customFormat="1" x14ac:dyDescent="0.25">
      <c r="A91" s="3"/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</row>
    <row r="93" spans="1:12" x14ac:dyDescent="0.25">
      <c r="B93" s="15" t="s">
        <v>251</v>
      </c>
      <c r="C93" s="15"/>
      <c r="D93" s="15"/>
      <c r="E93" s="15"/>
      <c r="F93" s="15"/>
      <c r="G93" s="15"/>
      <c r="H93" s="15"/>
      <c r="I93" s="15"/>
      <c r="J93" s="15"/>
    </row>
    <row r="96" spans="1:12" ht="22.5" x14ac:dyDescent="0.25">
      <c r="B96" s="5" t="s">
        <v>17</v>
      </c>
      <c r="C96" s="5" t="s">
        <v>18</v>
      </c>
      <c r="D96" s="6">
        <v>0</v>
      </c>
      <c r="E96" s="6">
        <v>0</v>
      </c>
      <c r="F96" s="6">
        <v>39095320</v>
      </c>
      <c r="G96" s="6">
        <v>33198240</v>
      </c>
      <c r="H96" s="6">
        <v>31802576</v>
      </c>
      <c r="I96" s="6">
        <v>31802576</v>
      </c>
      <c r="J96" s="6">
        <v>28707344</v>
      </c>
    </row>
    <row r="97" spans="2:10" ht="22.5" x14ac:dyDescent="0.25">
      <c r="B97" s="5" t="s">
        <v>252</v>
      </c>
      <c r="C97" s="5" t="s">
        <v>253</v>
      </c>
      <c r="D97" s="6">
        <v>0</v>
      </c>
      <c r="E97" s="6">
        <v>0</v>
      </c>
      <c r="F97" s="6">
        <v>35810930</v>
      </c>
      <c r="G97" s="6">
        <v>29958850</v>
      </c>
      <c r="H97" s="6">
        <v>28571171</v>
      </c>
      <c r="I97" s="6">
        <v>28571171</v>
      </c>
      <c r="J97" s="6">
        <v>25475939</v>
      </c>
    </row>
    <row r="98" spans="2:10" ht="22.5" x14ac:dyDescent="0.25">
      <c r="B98" s="5" t="s">
        <v>254</v>
      </c>
      <c r="C98" s="5" t="s">
        <v>34</v>
      </c>
      <c r="D98" s="6">
        <v>0</v>
      </c>
      <c r="E98" s="6">
        <v>0</v>
      </c>
      <c r="F98" s="6">
        <v>12494520</v>
      </c>
      <c r="G98" s="6">
        <v>10159640</v>
      </c>
      <c r="H98" s="6">
        <v>12430890</v>
      </c>
      <c r="I98" s="6">
        <v>12430890</v>
      </c>
      <c r="J98" s="6">
        <v>9359529</v>
      </c>
    </row>
    <row r="99" spans="2:10" x14ac:dyDescent="0.25">
      <c r="B99" s="5" t="s">
        <v>255</v>
      </c>
      <c r="C99" s="5" t="s">
        <v>256</v>
      </c>
      <c r="D99" s="6">
        <v>0</v>
      </c>
      <c r="E99" s="6">
        <v>0</v>
      </c>
      <c r="F99" s="6">
        <v>11946630</v>
      </c>
      <c r="G99" s="6">
        <v>9748750</v>
      </c>
      <c r="H99" s="6">
        <v>11883000</v>
      </c>
      <c r="I99" s="6">
        <v>11883000</v>
      </c>
      <c r="J99" s="6">
        <v>8975906</v>
      </c>
    </row>
    <row r="100" spans="2:10" x14ac:dyDescent="0.25">
      <c r="B100" s="5" t="s">
        <v>257</v>
      </c>
      <c r="C100" s="5" t="s">
        <v>258</v>
      </c>
      <c r="D100" s="6">
        <v>0</v>
      </c>
      <c r="E100" s="6">
        <v>0</v>
      </c>
      <c r="F100" s="6">
        <v>10257330</v>
      </c>
      <c r="G100" s="6">
        <v>8331650</v>
      </c>
      <c r="H100" s="6">
        <v>10257330</v>
      </c>
      <c r="I100" s="6">
        <v>10257330</v>
      </c>
      <c r="J100" s="6">
        <v>7736340</v>
      </c>
    </row>
    <row r="101" spans="2:10" x14ac:dyDescent="0.25">
      <c r="B101" s="5" t="s">
        <v>259</v>
      </c>
      <c r="C101" s="5" t="s">
        <v>260</v>
      </c>
      <c r="D101" s="6">
        <v>0</v>
      </c>
      <c r="E101" s="6">
        <v>0</v>
      </c>
      <c r="F101" s="6">
        <v>110000</v>
      </c>
      <c r="G101" s="6">
        <v>83000</v>
      </c>
      <c r="H101" s="6">
        <v>110000</v>
      </c>
      <c r="I101" s="6">
        <v>110000</v>
      </c>
      <c r="J101" s="6">
        <v>77046</v>
      </c>
    </row>
    <row r="102" spans="2:10" x14ac:dyDescent="0.25">
      <c r="B102" s="5" t="s">
        <v>261</v>
      </c>
      <c r="C102" s="5" t="s">
        <v>262</v>
      </c>
      <c r="D102" s="6">
        <v>0</v>
      </c>
      <c r="E102" s="6">
        <v>0</v>
      </c>
      <c r="F102" s="6">
        <v>77600</v>
      </c>
      <c r="G102" s="6">
        <v>63000</v>
      </c>
      <c r="H102" s="6">
        <v>77600</v>
      </c>
      <c r="I102" s="6">
        <v>77600</v>
      </c>
      <c r="J102" s="6">
        <v>56181</v>
      </c>
    </row>
    <row r="103" spans="2:10" ht="22.5" x14ac:dyDescent="0.25">
      <c r="B103" s="5" t="s">
        <v>263</v>
      </c>
      <c r="C103" s="5" t="s">
        <v>264</v>
      </c>
      <c r="D103" s="6">
        <v>0</v>
      </c>
      <c r="E103" s="6">
        <v>0</v>
      </c>
      <c r="F103" s="6">
        <v>487800</v>
      </c>
      <c r="G103" s="6">
        <v>445800</v>
      </c>
      <c r="H103" s="6">
        <v>487800</v>
      </c>
      <c r="I103" s="6">
        <v>487800</v>
      </c>
      <c r="J103" s="6">
        <v>415039</v>
      </c>
    </row>
    <row r="104" spans="2:10" x14ac:dyDescent="0.25">
      <c r="B104" s="5" t="s">
        <v>265</v>
      </c>
      <c r="C104" s="5" t="s">
        <v>266</v>
      </c>
      <c r="D104" s="6">
        <v>0</v>
      </c>
      <c r="E104" s="6">
        <v>0</v>
      </c>
      <c r="F104" s="6">
        <v>9000</v>
      </c>
      <c r="G104" s="6">
        <v>9000</v>
      </c>
      <c r="H104" s="6">
        <v>9000</v>
      </c>
      <c r="I104" s="6">
        <v>9000</v>
      </c>
      <c r="J104" s="6">
        <v>3810</v>
      </c>
    </row>
    <row r="105" spans="2:10" ht="22.5" x14ac:dyDescent="0.25">
      <c r="B105" s="5" t="s">
        <v>267</v>
      </c>
      <c r="C105" s="5" t="s">
        <v>268</v>
      </c>
      <c r="D105" s="6">
        <v>0</v>
      </c>
      <c r="E105" s="6">
        <v>0</v>
      </c>
      <c r="F105" s="6">
        <v>132900</v>
      </c>
      <c r="G105" s="6">
        <v>96000</v>
      </c>
      <c r="H105" s="6">
        <v>69270</v>
      </c>
      <c r="I105" s="6">
        <v>69270</v>
      </c>
      <c r="J105" s="6">
        <v>69270</v>
      </c>
    </row>
    <row r="106" spans="2:10" x14ac:dyDescent="0.25">
      <c r="B106" s="5" t="s">
        <v>269</v>
      </c>
      <c r="C106" s="5" t="s">
        <v>270</v>
      </c>
      <c r="D106" s="6">
        <v>0</v>
      </c>
      <c r="E106" s="6">
        <v>0</v>
      </c>
      <c r="F106" s="6">
        <v>599500</v>
      </c>
      <c r="G106" s="6">
        <v>472500</v>
      </c>
      <c r="H106" s="6">
        <v>599500</v>
      </c>
      <c r="I106" s="6">
        <v>599500</v>
      </c>
      <c r="J106" s="6">
        <v>432032</v>
      </c>
    </row>
    <row r="107" spans="2:10" x14ac:dyDescent="0.25">
      <c r="B107" s="5" t="s">
        <v>271</v>
      </c>
      <c r="C107" s="5" t="s">
        <v>272</v>
      </c>
      <c r="D107" s="6">
        <v>0</v>
      </c>
      <c r="E107" s="6">
        <v>0</v>
      </c>
      <c r="F107" s="6">
        <v>272500</v>
      </c>
      <c r="G107" s="6">
        <v>247800</v>
      </c>
      <c r="H107" s="6">
        <v>272500</v>
      </c>
      <c r="I107" s="6">
        <v>272500</v>
      </c>
      <c r="J107" s="6">
        <v>186188</v>
      </c>
    </row>
    <row r="108" spans="2:10" ht="22.5" x14ac:dyDescent="0.25">
      <c r="B108" s="5" t="s">
        <v>273</v>
      </c>
      <c r="C108" s="5" t="s">
        <v>274</v>
      </c>
      <c r="D108" s="6">
        <v>0</v>
      </c>
      <c r="E108" s="6">
        <v>0</v>
      </c>
      <c r="F108" s="6">
        <v>258150</v>
      </c>
      <c r="G108" s="6">
        <v>171150</v>
      </c>
      <c r="H108" s="6">
        <v>258150</v>
      </c>
      <c r="I108" s="6">
        <v>258150</v>
      </c>
      <c r="J108" s="6">
        <v>163850</v>
      </c>
    </row>
    <row r="109" spans="2:10" x14ac:dyDescent="0.25">
      <c r="B109" s="5" t="s">
        <v>275</v>
      </c>
      <c r="C109" s="5" t="s">
        <v>276</v>
      </c>
      <c r="D109" s="6">
        <v>0</v>
      </c>
      <c r="E109" s="6">
        <v>0</v>
      </c>
      <c r="F109" s="6">
        <v>258150</v>
      </c>
      <c r="G109" s="6">
        <v>171150</v>
      </c>
      <c r="H109" s="6">
        <v>258150</v>
      </c>
      <c r="I109" s="6">
        <v>258150</v>
      </c>
      <c r="J109" s="6">
        <v>163850</v>
      </c>
    </row>
    <row r="110" spans="2:10" x14ac:dyDescent="0.25">
      <c r="B110" s="5" t="s">
        <v>277</v>
      </c>
      <c r="C110" s="5" t="s">
        <v>278</v>
      </c>
      <c r="D110" s="6">
        <v>0</v>
      </c>
      <c r="E110" s="6">
        <v>0</v>
      </c>
      <c r="F110" s="6">
        <v>289740</v>
      </c>
      <c r="G110" s="6">
        <v>239740</v>
      </c>
      <c r="H110" s="6">
        <v>289740</v>
      </c>
      <c r="I110" s="6">
        <v>289740</v>
      </c>
      <c r="J110" s="6">
        <v>219773</v>
      </c>
    </row>
    <row r="111" spans="2:10" x14ac:dyDescent="0.25">
      <c r="B111" s="5" t="s">
        <v>279</v>
      </c>
      <c r="C111" s="5" t="s">
        <v>280</v>
      </c>
      <c r="D111" s="6">
        <v>0</v>
      </c>
      <c r="E111" s="6">
        <v>0</v>
      </c>
      <c r="F111" s="6">
        <v>22640</v>
      </c>
      <c r="G111" s="6">
        <v>22640</v>
      </c>
      <c r="H111" s="6">
        <v>22640</v>
      </c>
      <c r="I111" s="6">
        <v>22640</v>
      </c>
      <c r="J111" s="6">
        <v>21021</v>
      </c>
    </row>
    <row r="112" spans="2:10" x14ac:dyDescent="0.25">
      <c r="B112" s="5" t="s">
        <v>281</v>
      </c>
      <c r="C112" s="5" t="s">
        <v>282</v>
      </c>
      <c r="D112" s="6">
        <v>0</v>
      </c>
      <c r="E112" s="6">
        <v>0</v>
      </c>
      <c r="F112" s="6">
        <v>790</v>
      </c>
      <c r="G112" s="6">
        <v>790</v>
      </c>
      <c r="H112" s="6">
        <v>790</v>
      </c>
      <c r="I112" s="6">
        <v>790</v>
      </c>
      <c r="J112" s="6">
        <v>660</v>
      </c>
    </row>
    <row r="113" spans="2:10" x14ac:dyDescent="0.25">
      <c r="B113" s="5" t="s">
        <v>283</v>
      </c>
      <c r="C113" s="5" t="s">
        <v>284</v>
      </c>
      <c r="D113" s="6">
        <v>0</v>
      </c>
      <c r="E113" s="6">
        <v>0</v>
      </c>
      <c r="F113" s="6">
        <v>7470</v>
      </c>
      <c r="G113" s="6">
        <v>7470</v>
      </c>
      <c r="H113" s="6">
        <v>7470</v>
      </c>
      <c r="I113" s="6">
        <v>7470</v>
      </c>
      <c r="J113" s="6">
        <v>7058</v>
      </c>
    </row>
    <row r="114" spans="2:10" ht="22.5" x14ac:dyDescent="0.25">
      <c r="B114" s="5" t="s">
        <v>285</v>
      </c>
      <c r="C114" s="5" t="s">
        <v>286</v>
      </c>
      <c r="D114" s="6">
        <v>0</v>
      </c>
      <c r="E114" s="6">
        <v>0</v>
      </c>
      <c r="F114" s="6">
        <v>300</v>
      </c>
      <c r="G114" s="6">
        <v>300</v>
      </c>
      <c r="H114" s="6">
        <v>300</v>
      </c>
      <c r="I114" s="6">
        <v>300</v>
      </c>
      <c r="J114" s="6">
        <v>200</v>
      </c>
    </row>
    <row r="115" spans="2:10" x14ac:dyDescent="0.25">
      <c r="B115" s="5" t="s">
        <v>287</v>
      </c>
      <c r="C115" s="5" t="s">
        <v>288</v>
      </c>
      <c r="D115" s="6">
        <v>0</v>
      </c>
      <c r="E115" s="6">
        <v>0</v>
      </c>
      <c r="F115" s="6">
        <v>1340</v>
      </c>
      <c r="G115" s="6">
        <v>1340</v>
      </c>
      <c r="H115" s="6">
        <v>1340</v>
      </c>
      <c r="I115" s="6">
        <v>1340</v>
      </c>
      <c r="J115" s="6">
        <v>1131</v>
      </c>
    </row>
    <row r="116" spans="2:10" x14ac:dyDescent="0.25">
      <c r="B116" s="5" t="s">
        <v>289</v>
      </c>
      <c r="C116" s="5" t="s">
        <v>290</v>
      </c>
      <c r="D116" s="6">
        <v>0</v>
      </c>
      <c r="E116" s="6">
        <v>0</v>
      </c>
      <c r="F116" s="6">
        <v>257200</v>
      </c>
      <c r="G116" s="6">
        <v>207200</v>
      </c>
      <c r="H116" s="6">
        <v>257200</v>
      </c>
      <c r="I116" s="6">
        <v>257200</v>
      </c>
      <c r="J116" s="6">
        <v>189703</v>
      </c>
    </row>
    <row r="117" spans="2:10" ht="22.5" x14ac:dyDescent="0.25">
      <c r="B117" s="5" t="s">
        <v>291</v>
      </c>
      <c r="C117" s="5" t="s">
        <v>43</v>
      </c>
      <c r="D117" s="6">
        <v>0</v>
      </c>
      <c r="E117" s="6">
        <v>0</v>
      </c>
      <c r="F117" s="6">
        <v>14940410</v>
      </c>
      <c r="G117" s="6">
        <v>13383410</v>
      </c>
      <c r="H117" s="6">
        <v>10216327</v>
      </c>
      <c r="I117" s="6">
        <v>10216327</v>
      </c>
      <c r="J117" s="6">
        <v>10205456</v>
      </c>
    </row>
    <row r="118" spans="2:10" x14ac:dyDescent="0.25">
      <c r="B118" s="5" t="s">
        <v>292</v>
      </c>
      <c r="C118" s="5" t="s">
        <v>293</v>
      </c>
      <c r="D118" s="6">
        <v>0</v>
      </c>
      <c r="E118" s="6">
        <v>0</v>
      </c>
      <c r="F118" s="6">
        <v>11726920</v>
      </c>
      <c r="G118" s="6">
        <v>10235520</v>
      </c>
      <c r="H118" s="6">
        <v>8245894</v>
      </c>
      <c r="I118" s="6">
        <v>8245894</v>
      </c>
      <c r="J118" s="6">
        <v>8236352</v>
      </c>
    </row>
    <row r="119" spans="2:10" x14ac:dyDescent="0.25">
      <c r="B119" s="5" t="s">
        <v>294</v>
      </c>
      <c r="C119" s="5" t="s">
        <v>295</v>
      </c>
      <c r="D119" s="6">
        <v>0</v>
      </c>
      <c r="E119" s="6">
        <v>0</v>
      </c>
      <c r="F119" s="6">
        <v>164850</v>
      </c>
      <c r="G119" s="6">
        <v>122850</v>
      </c>
      <c r="H119" s="6">
        <v>94324</v>
      </c>
      <c r="I119" s="6">
        <v>94324</v>
      </c>
      <c r="J119" s="6">
        <v>94324</v>
      </c>
    </row>
    <row r="120" spans="2:10" x14ac:dyDescent="0.25">
      <c r="B120" s="5" t="s">
        <v>296</v>
      </c>
      <c r="C120" s="5" t="s">
        <v>297</v>
      </c>
      <c r="D120" s="6">
        <v>0</v>
      </c>
      <c r="E120" s="6">
        <v>0</v>
      </c>
      <c r="F120" s="6">
        <v>132100</v>
      </c>
      <c r="G120" s="6">
        <v>86100</v>
      </c>
      <c r="H120" s="6">
        <v>64988</v>
      </c>
      <c r="I120" s="6">
        <v>64988</v>
      </c>
      <c r="J120" s="6">
        <v>64988</v>
      </c>
    </row>
    <row r="121" spans="2:10" x14ac:dyDescent="0.25">
      <c r="B121" s="5" t="s">
        <v>298</v>
      </c>
      <c r="C121" s="5" t="s">
        <v>299</v>
      </c>
      <c r="D121" s="6">
        <v>0</v>
      </c>
      <c r="E121" s="6">
        <v>0</v>
      </c>
      <c r="F121" s="6">
        <v>2948190</v>
      </c>
      <c r="G121" s="6">
        <v>2540690</v>
      </c>
      <c r="H121" s="6">
        <v>2264236</v>
      </c>
      <c r="I121" s="6">
        <v>2264236</v>
      </c>
      <c r="J121" s="6">
        <v>2257301</v>
      </c>
    </row>
    <row r="122" spans="2:10" x14ac:dyDescent="0.25">
      <c r="B122" s="5" t="s">
        <v>300</v>
      </c>
      <c r="C122" s="5" t="s">
        <v>301</v>
      </c>
      <c r="D122" s="6">
        <v>0</v>
      </c>
      <c r="E122" s="6">
        <v>0</v>
      </c>
      <c r="F122" s="6">
        <v>478880</v>
      </c>
      <c r="G122" s="6">
        <v>350880</v>
      </c>
      <c r="H122" s="6">
        <v>310922</v>
      </c>
      <c r="I122" s="6">
        <v>310922</v>
      </c>
      <c r="J122" s="6">
        <v>308434</v>
      </c>
    </row>
    <row r="123" spans="2:10" x14ac:dyDescent="0.25">
      <c r="B123" s="5" t="s">
        <v>302</v>
      </c>
      <c r="C123" s="5" t="s">
        <v>303</v>
      </c>
      <c r="D123" s="6">
        <v>0</v>
      </c>
      <c r="E123" s="6">
        <v>0</v>
      </c>
      <c r="F123" s="6">
        <v>145100</v>
      </c>
      <c r="G123" s="6">
        <v>109100</v>
      </c>
      <c r="H123" s="6">
        <v>105973</v>
      </c>
      <c r="I123" s="6">
        <v>105973</v>
      </c>
      <c r="J123" s="6">
        <v>105973</v>
      </c>
    </row>
    <row r="124" spans="2:10" x14ac:dyDescent="0.25">
      <c r="B124" s="5" t="s">
        <v>304</v>
      </c>
      <c r="C124" s="5" t="s">
        <v>305</v>
      </c>
      <c r="D124" s="6">
        <v>0</v>
      </c>
      <c r="E124" s="6">
        <v>0</v>
      </c>
      <c r="F124" s="6">
        <v>2000</v>
      </c>
      <c r="G124" s="6">
        <v>1000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306</v>
      </c>
      <c r="C125" s="5" t="s">
        <v>307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308</v>
      </c>
      <c r="C126" s="5" t="s">
        <v>309</v>
      </c>
      <c r="D126" s="6">
        <v>0</v>
      </c>
      <c r="E126" s="6">
        <v>0</v>
      </c>
      <c r="F126" s="6">
        <v>222400</v>
      </c>
      <c r="G126" s="6">
        <v>191900</v>
      </c>
      <c r="H126" s="6">
        <v>163949</v>
      </c>
      <c r="I126" s="6">
        <v>163949</v>
      </c>
      <c r="J126" s="6">
        <v>163949</v>
      </c>
    </row>
    <row r="127" spans="2:10" ht="22.5" x14ac:dyDescent="0.25">
      <c r="B127" s="5" t="s">
        <v>310</v>
      </c>
      <c r="C127" s="5" t="s">
        <v>311</v>
      </c>
      <c r="D127" s="6">
        <v>0</v>
      </c>
      <c r="E127" s="6">
        <v>0</v>
      </c>
      <c r="F127" s="6">
        <v>4810300</v>
      </c>
      <c r="G127" s="6">
        <v>4410300</v>
      </c>
      <c r="H127" s="6">
        <v>3439964</v>
      </c>
      <c r="I127" s="6">
        <v>3439964</v>
      </c>
      <c r="J127" s="6">
        <v>3439964</v>
      </c>
    </row>
    <row r="128" spans="2:10" ht="22.5" x14ac:dyDescent="0.25">
      <c r="B128" s="5" t="s">
        <v>312</v>
      </c>
      <c r="C128" s="5" t="s">
        <v>313</v>
      </c>
      <c r="D128" s="6">
        <v>0</v>
      </c>
      <c r="E128" s="6">
        <v>0</v>
      </c>
      <c r="F128" s="6">
        <v>2823100</v>
      </c>
      <c r="G128" s="6">
        <v>2422700</v>
      </c>
      <c r="H128" s="6">
        <v>1801538</v>
      </c>
      <c r="I128" s="6">
        <v>1801538</v>
      </c>
      <c r="J128" s="6">
        <v>1801419</v>
      </c>
    </row>
    <row r="129" spans="2:10" x14ac:dyDescent="0.25">
      <c r="B129" s="5" t="s">
        <v>314</v>
      </c>
      <c r="C129" s="5" t="s">
        <v>315</v>
      </c>
      <c r="D129" s="6">
        <v>0</v>
      </c>
      <c r="E129" s="6">
        <v>0</v>
      </c>
      <c r="F129" s="6">
        <v>1738590</v>
      </c>
      <c r="G129" s="6">
        <v>1738590</v>
      </c>
      <c r="H129" s="6">
        <v>1240299</v>
      </c>
      <c r="I129" s="6">
        <v>1240299</v>
      </c>
      <c r="J129" s="6">
        <v>1240299</v>
      </c>
    </row>
    <row r="130" spans="2:10" ht="22.5" x14ac:dyDescent="0.25">
      <c r="B130" s="5" t="s">
        <v>316</v>
      </c>
      <c r="C130" s="5" t="s">
        <v>317</v>
      </c>
      <c r="D130" s="6">
        <v>0</v>
      </c>
      <c r="E130" s="6">
        <v>0</v>
      </c>
      <c r="F130" s="6">
        <v>60000</v>
      </c>
      <c r="G130" s="6">
        <v>60000</v>
      </c>
      <c r="H130" s="6">
        <v>24587</v>
      </c>
      <c r="I130" s="6">
        <v>24587</v>
      </c>
      <c r="J130" s="6">
        <v>24587</v>
      </c>
    </row>
    <row r="131" spans="2:10" x14ac:dyDescent="0.25">
      <c r="B131" s="5" t="s">
        <v>318</v>
      </c>
      <c r="C131" s="5" t="s">
        <v>319</v>
      </c>
      <c r="D131" s="6">
        <v>0</v>
      </c>
      <c r="E131" s="6">
        <v>0</v>
      </c>
      <c r="F131" s="6">
        <v>20000</v>
      </c>
      <c r="G131" s="6">
        <v>20000</v>
      </c>
      <c r="H131" s="6">
        <v>8391</v>
      </c>
      <c r="I131" s="6">
        <v>8391</v>
      </c>
      <c r="J131" s="6">
        <v>8391</v>
      </c>
    </row>
    <row r="132" spans="2:10" x14ac:dyDescent="0.25">
      <c r="B132" s="5" t="s">
        <v>320</v>
      </c>
      <c r="C132" s="5" t="s">
        <v>321</v>
      </c>
      <c r="D132" s="6">
        <v>0</v>
      </c>
      <c r="E132" s="6">
        <v>0</v>
      </c>
      <c r="F132" s="6">
        <v>30000</v>
      </c>
      <c r="G132" s="6">
        <v>30000</v>
      </c>
      <c r="H132" s="6">
        <v>12705</v>
      </c>
      <c r="I132" s="6">
        <v>12705</v>
      </c>
      <c r="J132" s="6">
        <v>12705</v>
      </c>
    </row>
    <row r="133" spans="2:10" x14ac:dyDescent="0.25">
      <c r="B133" s="5" t="s">
        <v>322</v>
      </c>
      <c r="C133" s="5" t="s">
        <v>323</v>
      </c>
      <c r="D133" s="6">
        <v>0</v>
      </c>
      <c r="E133" s="6">
        <v>0</v>
      </c>
      <c r="F133" s="6">
        <v>10000</v>
      </c>
      <c r="G133" s="6">
        <v>10000</v>
      </c>
      <c r="H133" s="6">
        <v>3491</v>
      </c>
      <c r="I133" s="6">
        <v>3491</v>
      </c>
      <c r="J133" s="6">
        <v>3491</v>
      </c>
    </row>
    <row r="134" spans="2:10" ht="22.5" x14ac:dyDescent="0.25">
      <c r="B134" s="5" t="s">
        <v>324</v>
      </c>
      <c r="C134" s="5" t="s">
        <v>325</v>
      </c>
      <c r="D134" s="6">
        <v>0</v>
      </c>
      <c r="E134" s="6">
        <v>0</v>
      </c>
      <c r="F134" s="6">
        <v>829500</v>
      </c>
      <c r="G134" s="6">
        <v>797000</v>
      </c>
      <c r="H134" s="6">
        <v>421228</v>
      </c>
      <c r="I134" s="6">
        <v>421228</v>
      </c>
      <c r="J134" s="6">
        <v>420380</v>
      </c>
    </row>
    <row r="135" spans="2:10" x14ac:dyDescent="0.25">
      <c r="B135" s="5" t="s">
        <v>326</v>
      </c>
      <c r="C135" s="5" t="s">
        <v>327</v>
      </c>
      <c r="D135" s="6">
        <v>0</v>
      </c>
      <c r="E135" s="6">
        <v>0</v>
      </c>
      <c r="F135" s="6">
        <v>40000</v>
      </c>
      <c r="G135" s="6">
        <v>40000</v>
      </c>
      <c r="H135" s="6">
        <v>4800</v>
      </c>
      <c r="I135" s="6">
        <v>4800</v>
      </c>
      <c r="J135" s="6">
        <v>4800</v>
      </c>
    </row>
    <row r="136" spans="2:10" x14ac:dyDescent="0.25">
      <c r="B136" s="5" t="s">
        <v>328</v>
      </c>
      <c r="C136" s="5" t="s">
        <v>329</v>
      </c>
      <c r="D136" s="6">
        <v>0</v>
      </c>
      <c r="E136" s="6">
        <v>0</v>
      </c>
      <c r="F136" s="6">
        <v>789500</v>
      </c>
      <c r="G136" s="6">
        <v>757000</v>
      </c>
      <c r="H136" s="6">
        <v>416428</v>
      </c>
      <c r="I136" s="6">
        <v>416428</v>
      </c>
      <c r="J136" s="6">
        <v>415580</v>
      </c>
    </row>
    <row r="137" spans="2:10" ht="22.5" x14ac:dyDescent="0.25">
      <c r="B137" s="5" t="s">
        <v>330</v>
      </c>
      <c r="C137" s="5" t="s">
        <v>331</v>
      </c>
      <c r="D137" s="6">
        <v>0</v>
      </c>
      <c r="E137" s="6">
        <v>0</v>
      </c>
      <c r="F137" s="6">
        <v>117000</v>
      </c>
      <c r="G137" s="6">
        <v>112000</v>
      </c>
      <c r="H137" s="6">
        <v>75447</v>
      </c>
      <c r="I137" s="6">
        <v>75447</v>
      </c>
      <c r="J137" s="6">
        <v>75447</v>
      </c>
    </row>
    <row r="138" spans="2:10" x14ac:dyDescent="0.25">
      <c r="B138" s="5" t="s">
        <v>332</v>
      </c>
      <c r="C138" s="5" t="s">
        <v>333</v>
      </c>
      <c r="D138" s="6">
        <v>0</v>
      </c>
      <c r="E138" s="6">
        <v>0</v>
      </c>
      <c r="F138" s="6">
        <v>53500</v>
      </c>
      <c r="G138" s="6">
        <v>48500</v>
      </c>
      <c r="H138" s="6">
        <v>19977</v>
      </c>
      <c r="I138" s="6">
        <v>19977</v>
      </c>
      <c r="J138" s="6">
        <v>19977</v>
      </c>
    </row>
    <row r="139" spans="2:10" x14ac:dyDescent="0.25">
      <c r="B139" s="5" t="s">
        <v>334</v>
      </c>
      <c r="C139" s="5" t="s">
        <v>335</v>
      </c>
      <c r="D139" s="6">
        <v>0</v>
      </c>
      <c r="E139" s="6">
        <v>0</v>
      </c>
      <c r="F139" s="6">
        <v>63500</v>
      </c>
      <c r="G139" s="6">
        <v>63500</v>
      </c>
      <c r="H139" s="6">
        <v>55470</v>
      </c>
      <c r="I139" s="6">
        <v>55470</v>
      </c>
      <c r="J139" s="6">
        <v>55470</v>
      </c>
    </row>
    <row r="140" spans="2:10" x14ac:dyDescent="0.25">
      <c r="B140" s="5" t="s">
        <v>336</v>
      </c>
      <c r="C140" s="5" t="s">
        <v>337</v>
      </c>
      <c r="D140" s="6">
        <v>0</v>
      </c>
      <c r="E140" s="6">
        <v>0</v>
      </c>
      <c r="F140" s="6">
        <v>43600</v>
      </c>
      <c r="G140" s="6">
        <v>39600</v>
      </c>
      <c r="H140" s="6">
        <v>9206</v>
      </c>
      <c r="I140" s="6">
        <v>9206</v>
      </c>
      <c r="J140" s="6">
        <v>9206</v>
      </c>
    </row>
    <row r="141" spans="2:10" x14ac:dyDescent="0.25">
      <c r="B141" s="5" t="s">
        <v>338</v>
      </c>
      <c r="C141" s="5" t="s">
        <v>339</v>
      </c>
      <c r="D141" s="6">
        <v>0</v>
      </c>
      <c r="E141" s="6">
        <v>0</v>
      </c>
      <c r="F141" s="6">
        <v>32500</v>
      </c>
      <c r="G141" s="6">
        <v>32500</v>
      </c>
      <c r="H141" s="6">
        <v>0</v>
      </c>
      <c r="I141" s="6">
        <v>0</v>
      </c>
      <c r="J141" s="6">
        <v>0</v>
      </c>
    </row>
    <row r="142" spans="2:10" ht="22.5" x14ac:dyDescent="0.25">
      <c r="B142" s="5" t="s">
        <v>340</v>
      </c>
      <c r="C142" s="5" t="s">
        <v>341</v>
      </c>
      <c r="D142" s="6">
        <v>0</v>
      </c>
      <c r="E142" s="6">
        <v>0</v>
      </c>
      <c r="F142" s="6">
        <v>2500</v>
      </c>
      <c r="G142" s="6">
        <v>2500</v>
      </c>
      <c r="H142" s="6">
        <v>2039</v>
      </c>
      <c r="I142" s="6">
        <v>2039</v>
      </c>
      <c r="J142" s="6">
        <v>2039</v>
      </c>
    </row>
    <row r="143" spans="2:10" ht="22.5" x14ac:dyDescent="0.25">
      <c r="B143" s="5" t="s">
        <v>342</v>
      </c>
      <c r="C143" s="5" t="s">
        <v>343</v>
      </c>
      <c r="D143" s="6">
        <v>0</v>
      </c>
      <c r="E143" s="6">
        <v>0</v>
      </c>
      <c r="F143" s="6">
        <v>2500</v>
      </c>
      <c r="G143" s="6">
        <v>2500</v>
      </c>
      <c r="H143" s="6">
        <v>2039</v>
      </c>
      <c r="I143" s="6">
        <v>2039</v>
      </c>
      <c r="J143" s="6">
        <v>2039</v>
      </c>
    </row>
    <row r="144" spans="2:10" ht="33" x14ac:dyDescent="0.25">
      <c r="B144" s="5" t="s">
        <v>344</v>
      </c>
      <c r="C144" s="5" t="s">
        <v>345</v>
      </c>
      <c r="D144" s="6">
        <v>0</v>
      </c>
      <c r="E144" s="6">
        <v>0</v>
      </c>
      <c r="F144" s="6">
        <v>389800</v>
      </c>
      <c r="G144" s="6">
        <v>365700</v>
      </c>
      <c r="H144" s="6">
        <v>197627</v>
      </c>
      <c r="I144" s="6">
        <v>197627</v>
      </c>
      <c r="J144" s="6">
        <v>197146</v>
      </c>
    </row>
    <row r="145" spans="2:10" x14ac:dyDescent="0.25">
      <c r="B145" s="5" t="s">
        <v>346</v>
      </c>
      <c r="C145" s="5" t="s">
        <v>347</v>
      </c>
      <c r="D145" s="6">
        <v>0</v>
      </c>
      <c r="E145" s="6">
        <v>0</v>
      </c>
      <c r="F145" s="6">
        <v>97000</v>
      </c>
      <c r="G145" s="6">
        <v>96500</v>
      </c>
      <c r="H145" s="6">
        <v>84141</v>
      </c>
      <c r="I145" s="6">
        <v>84141</v>
      </c>
      <c r="J145" s="6">
        <v>84141</v>
      </c>
    </row>
    <row r="146" spans="2:10" x14ac:dyDescent="0.25">
      <c r="B146" s="5" t="s">
        <v>348</v>
      </c>
      <c r="C146" s="5" t="s">
        <v>349</v>
      </c>
      <c r="D146" s="6">
        <v>0</v>
      </c>
      <c r="E146" s="6">
        <v>0</v>
      </c>
      <c r="F146" s="6">
        <v>144900</v>
      </c>
      <c r="G146" s="6">
        <v>121300</v>
      </c>
      <c r="H146" s="6">
        <v>105586</v>
      </c>
      <c r="I146" s="6">
        <v>105586</v>
      </c>
      <c r="J146" s="6">
        <v>105586</v>
      </c>
    </row>
    <row r="147" spans="2:10" x14ac:dyDescent="0.25">
      <c r="B147" s="5" t="s">
        <v>350</v>
      </c>
      <c r="C147" s="5" t="s">
        <v>351</v>
      </c>
      <c r="D147" s="6">
        <v>0</v>
      </c>
      <c r="E147" s="6">
        <v>0</v>
      </c>
      <c r="F147" s="6">
        <v>147900</v>
      </c>
      <c r="G147" s="6">
        <v>147900</v>
      </c>
      <c r="H147" s="6">
        <v>7900</v>
      </c>
      <c r="I147" s="6">
        <v>7900</v>
      </c>
      <c r="J147" s="6">
        <v>7419</v>
      </c>
    </row>
    <row r="148" spans="2:10" x14ac:dyDescent="0.25">
      <c r="B148" s="5" t="s">
        <v>352</v>
      </c>
      <c r="C148" s="5" t="s">
        <v>64</v>
      </c>
      <c r="D148" s="6">
        <v>0</v>
      </c>
      <c r="E148" s="6">
        <v>0</v>
      </c>
      <c r="F148" s="6">
        <v>1362000</v>
      </c>
      <c r="G148" s="6">
        <v>1337000</v>
      </c>
      <c r="H148" s="6">
        <v>1258173</v>
      </c>
      <c r="I148" s="6">
        <v>1258173</v>
      </c>
      <c r="J148" s="6">
        <v>1258173</v>
      </c>
    </row>
    <row r="149" spans="2:10" ht="22.5" x14ac:dyDescent="0.25">
      <c r="B149" s="5" t="s">
        <v>353</v>
      </c>
      <c r="C149" s="5" t="s">
        <v>354</v>
      </c>
      <c r="D149" s="6">
        <v>0</v>
      </c>
      <c r="E149" s="6">
        <v>0</v>
      </c>
      <c r="F149" s="6">
        <v>105000</v>
      </c>
      <c r="G149" s="6">
        <v>80000</v>
      </c>
      <c r="H149" s="6">
        <v>76173</v>
      </c>
      <c r="I149" s="6">
        <v>76173</v>
      </c>
      <c r="J149" s="6">
        <v>76173</v>
      </c>
    </row>
    <row r="150" spans="2:10" ht="22.5" x14ac:dyDescent="0.25">
      <c r="B150" s="5" t="s">
        <v>355</v>
      </c>
      <c r="C150" s="5" t="s">
        <v>356</v>
      </c>
      <c r="D150" s="6">
        <v>0</v>
      </c>
      <c r="E150" s="6">
        <v>0</v>
      </c>
      <c r="F150" s="6">
        <v>105000</v>
      </c>
      <c r="G150" s="6">
        <v>80000</v>
      </c>
      <c r="H150" s="6">
        <v>76173</v>
      </c>
      <c r="I150" s="6">
        <v>76173</v>
      </c>
      <c r="J150" s="6">
        <v>76173</v>
      </c>
    </row>
    <row r="151" spans="2:10" ht="22.5" x14ac:dyDescent="0.25">
      <c r="B151" s="5" t="s">
        <v>357</v>
      </c>
      <c r="C151" s="5" t="s">
        <v>358</v>
      </c>
      <c r="D151" s="6">
        <v>0</v>
      </c>
      <c r="E151" s="6">
        <v>0</v>
      </c>
      <c r="F151" s="6">
        <v>1257000</v>
      </c>
      <c r="G151" s="6">
        <v>1257000</v>
      </c>
      <c r="H151" s="6">
        <v>1182000</v>
      </c>
      <c r="I151" s="6">
        <v>1182000</v>
      </c>
      <c r="J151" s="6">
        <v>1182000</v>
      </c>
    </row>
    <row r="152" spans="2:10" ht="22.5" x14ac:dyDescent="0.25">
      <c r="B152" s="5" t="s">
        <v>359</v>
      </c>
      <c r="C152" s="5" t="s">
        <v>360</v>
      </c>
      <c r="D152" s="6">
        <v>0</v>
      </c>
      <c r="E152" s="6">
        <v>0</v>
      </c>
      <c r="F152" s="6">
        <v>1257000</v>
      </c>
      <c r="G152" s="6">
        <v>1257000</v>
      </c>
      <c r="H152" s="6">
        <v>1182000</v>
      </c>
      <c r="I152" s="6">
        <v>1182000</v>
      </c>
      <c r="J152" s="6">
        <v>1182000</v>
      </c>
    </row>
    <row r="153" spans="2:10" ht="22.5" x14ac:dyDescent="0.25">
      <c r="B153" s="5" t="s">
        <v>361</v>
      </c>
      <c r="C153" s="5" t="s">
        <v>362</v>
      </c>
      <c r="D153" s="6">
        <v>0</v>
      </c>
      <c r="E153" s="6">
        <v>0</v>
      </c>
      <c r="F153" s="6">
        <v>129000</v>
      </c>
      <c r="G153" s="6">
        <v>118000</v>
      </c>
      <c r="H153" s="6">
        <v>105133</v>
      </c>
      <c r="I153" s="6">
        <v>105133</v>
      </c>
      <c r="J153" s="6">
        <v>105133</v>
      </c>
    </row>
    <row r="154" spans="2:10" ht="22.5" x14ac:dyDescent="0.25">
      <c r="B154" s="5" t="s">
        <v>363</v>
      </c>
      <c r="C154" s="5" t="s">
        <v>364</v>
      </c>
      <c r="D154" s="6">
        <v>0</v>
      </c>
      <c r="E154" s="6">
        <v>0</v>
      </c>
      <c r="F154" s="6">
        <v>129000</v>
      </c>
      <c r="G154" s="6">
        <v>118000</v>
      </c>
      <c r="H154" s="6">
        <v>105133</v>
      </c>
      <c r="I154" s="6">
        <v>105133</v>
      </c>
      <c r="J154" s="6">
        <v>105133</v>
      </c>
    </row>
    <row r="155" spans="2:10" ht="22.5" x14ac:dyDescent="0.25">
      <c r="B155" s="5" t="s">
        <v>365</v>
      </c>
      <c r="C155" s="5" t="s">
        <v>97</v>
      </c>
      <c r="D155" s="6">
        <v>0</v>
      </c>
      <c r="E155" s="6">
        <v>0</v>
      </c>
      <c r="F155" s="6">
        <v>2545000</v>
      </c>
      <c r="G155" s="6">
        <v>2128800</v>
      </c>
      <c r="H155" s="6">
        <v>1937000</v>
      </c>
      <c r="I155" s="6">
        <v>1937000</v>
      </c>
      <c r="J155" s="6">
        <v>1937000</v>
      </c>
    </row>
    <row r="156" spans="2:10" ht="43.5" x14ac:dyDescent="0.25">
      <c r="B156" s="5" t="s">
        <v>366</v>
      </c>
      <c r="C156" s="5" t="s">
        <v>367</v>
      </c>
      <c r="D156" s="6">
        <v>0</v>
      </c>
      <c r="E156" s="6">
        <v>0</v>
      </c>
      <c r="F156" s="6">
        <v>2545000</v>
      </c>
      <c r="G156" s="6">
        <v>2128800</v>
      </c>
      <c r="H156" s="6">
        <v>1937000</v>
      </c>
      <c r="I156" s="6">
        <v>1937000</v>
      </c>
      <c r="J156" s="6">
        <v>1937000</v>
      </c>
    </row>
    <row r="157" spans="2:10" x14ac:dyDescent="0.25">
      <c r="B157" s="5" t="s">
        <v>368</v>
      </c>
      <c r="C157" s="5" t="s">
        <v>369</v>
      </c>
      <c r="D157" s="6">
        <v>0</v>
      </c>
      <c r="E157" s="6">
        <v>0</v>
      </c>
      <c r="F157" s="6">
        <v>2100000</v>
      </c>
      <c r="G157" s="6">
        <v>1728800</v>
      </c>
      <c r="H157" s="6">
        <v>1537000</v>
      </c>
      <c r="I157" s="6">
        <v>1537000</v>
      </c>
      <c r="J157" s="6">
        <v>1537000</v>
      </c>
    </row>
    <row r="158" spans="2:10" ht="33" x14ac:dyDescent="0.25">
      <c r="B158" s="5" t="s">
        <v>370</v>
      </c>
      <c r="C158" s="5" t="s">
        <v>371</v>
      </c>
      <c r="D158" s="6">
        <v>0</v>
      </c>
      <c r="E158" s="6">
        <v>0</v>
      </c>
      <c r="F158" s="6">
        <v>445000</v>
      </c>
      <c r="G158" s="6">
        <v>400000</v>
      </c>
      <c r="H158" s="6">
        <v>400000</v>
      </c>
      <c r="I158" s="6">
        <v>400000</v>
      </c>
      <c r="J158" s="6">
        <v>400000</v>
      </c>
    </row>
    <row r="159" spans="2:10" ht="22.5" x14ac:dyDescent="0.25">
      <c r="B159" s="5" t="s">
        <v>372</v>
      </c>
      <c r="C159" s="5" t="s">
        <v>115</v>
      </c>
      <c r="D159" s="6">
        <v>0</v>
      </c>
      <c r="E159" s="6">
        <v>0</v>
      </c>
      <c r="F159" s="6">
        <v>2533000</v>
      </c>
      <c r="G159" s="6">
        <v>1931000</v>
      </c>
      <c r="H159" s="6">
        <v>1851176</v>
      </c>
      <c r="I159" s="6">
        <v>1851176</v>
      </c>
      <c r="J159" s="6">
        <v>1838176</v>
      </c>
    </row>
    <row r="160" spans="2:10" x14ac:dyDescent="0.25">
      <c r="B160" s="5" t="s">
        <v>373</v>
      </c>
      <c r="C160" s="5" t="s">
        <v>374</v>
      </c>
      <c r="D160" s="6">
        <v>0</v>
      </c>
      <c r="E160" s="6">
        <v>0</v>
      </c>
      <c r="F160" s="6">
        <v>2533000</v>
      </c>
      <c r="G160" s="6">
        <v>1931000</v>
      </c>
      <c r="H160" s="6">
        <v>1851176</v>
      </c>
      <c r="I160" s="6">
        <v>1851176</v>
      </c>
      <c r="J160" s="6">
        <v>1838176</v>
      </c>
    </row>
    <row r="161" spans="2:10" x14ac:dyDescent="0.25">
      <c r="B161" s="5" t="s">
        <v>375</v>
      </c>
      <c r="C161" s="5" t="s">
        <v>376</v>
      </c>
      <c r="D161" s="6">
        <v>0</v>
      </c>
      <c r="E161" s="6">
        <v>0</v>
      </c>
      <c r="F161" s="6">
        <v>2448000</v>
      </c>
      <c r="G161" s="6">
        <v>1863000</v>
      </c>
      <c r="H161" s="6">
        <v>1783353</v>
      </c>
      <c r="I161" s="6">
        <v>1783353</v>
      </c>
      <c r="J161" s="6">
        <v>1770353</v>
      </c>
    </row>
    <row r="162" spans="2:10" x14ac:dyDescent="0.25">
      <c r="B162" s="5" t="s">
        <v>377</v>
      </c>
      <c r="C162" s="5" t="s">
        <v>378</v>
      </c>
      <c r="D162" s="6">
        <v>0</v>
      </c>
      <c r="E162" s="6">
        <v>0</v>
      </c>
      <c r="F162" s="6">
        <v>30000</v>
      </c>
      <c r="G162" s="6">
        <v>30000</v>
      </c>
      <c r="H162" s="6">
        <v>29908</v>
      </c>
      <c r="I162" s="6">
        <v>29908</v>
      </c>
      <c r="J162" s="6">
        <v>29908</v>
      </c>
    </row>
    <row r="163" spans="2:10" ht="22.5" x14ac:dyDescent="0.25">
      <c r="B163" s="5" t="s">
        <v>379</v>
      </c>
      <c r="C163" s="5" t="s">
        <v>380</v>
      </c>
      <c r="D163" s="6">
        <v>0</v>
      </c>
      <c r="E163" s="6">
        <v>0</v>
      </c>
      <c r="F163" s="6">
        <v>55000</v>
      </c>
      <c r="G163" s="6">
        <v>38000</v>
      </c>
      <c r="H163" s="6">
        <v>37915</v>
      </c>
      <c r="I163" s="6">
        <v>37915</v>
      </c>
      <c r="J163" s="6">
        <v>37915</v>
      </c>
    </row>
    <row r="164" spans="2:10" ht="43.5" x14ac:dyDescent="0.25">
      <c r="B164" s="5" t="s">
        <v>381</v>
      </c>
      <c r="C164" s="5" t="s">
        <v>382</v>
      </c>
      <c r="D164" s="6">
        <v>0</v>
      </c>
      <c r="E164" s="6">
        <v>0</v>
      </c>
      <c r="F164" s="6">
        <v>1807000</v>
      </c>
      <c r="G164" s="6">
        <v>901000</v>
      </c>
      <c r="H164" s="6">
        <v>772472</v>
      </c>
      <c r="I164" s="6">
        <v>772472</v>
      </c>
      <c r="J164" s="6">
        <v>772472</v>
      </c>
    </row>
    <row r="165" spans="2:10" x14ac:dyDescent="0.25">
      <c r="B165" s="5" t="s">
        <v>383</v>
      </c>
      <c r="C165" s="5" t="s">
        <v>384</v>
      </c>
      <c r="D165" s="6">
        <v>0</v>
      </c>
      <c r="E165" s="6">
        <v>0</v>
      </c>
      <c r="F165" s="6">
        <v>1661000</v>
      </c>
      <c r="G165" s="6">
        <v>775000</v>
      </c>
      <c r="H165" s="6">
        <v>651405</v>
      </c>
      <c r="I165" s="6">
        <v>651405</v>
      </c>
      <c r="J165" s="6">
        <v>651405</v>
      </c>
    </row>
    <row r="166" spans="2:10" ht="22.5" x14ac:dyDescent="0.25">
      <c r="B166" s="5" t="s">
        <v>385</v>
      </c>
      <c r="C166" s="5" t="s">
        <v>386</v>
      </c>
      <c r="D166" s="6">
        <v>0</v>
      </c>
      <c r="E166" s="6">
        <v>0</v>
      </c>
      <c r="F166" s="6">
        <v>146000</v>
      </c>
      <c r="G166" s="6">
        <v>126000</v>
      </c>
      <c r="H166" s="6">
        <v>121067</v>
      </c>
      <c r="I166" s="6">
        <v>121067</v>
      </c>
      <c r="J166" s="6">
        <v>121067</v>
      </c>
    </row>
    <row r="167" spans="2:10" x14ac:dyDescent="0.25">
      <c r="B167" s="5" t="s">
        <v>387</v>
      </c>
      <c r="C167" s="5" t="s">
        <v>139</v>
      </c>
      <c r="D167" s="6">
        <v>0</v>
      </c>
      <c r="E167" s="6">
        <v>0</v>
      </c>
      <c r="F167" s="6">
        <v>3479000</v>
      </c>
      <c r="G167" s="6">
        <v>3434000</v>
      </c>
      <c r="H167" s="6">
        <v>3426023</v>
      </c>
      <c r="I167" s="6">
        <v>3426023</v>
      </c>
      <c r="J167" s="6">
        <v>3426023</v>
      </c>
    </row>
    <row r="168" spans="2:10" ht="22.5" x14ac:dyDescent="0.25">
      <c r="B168" s="5" t="s">
        <v>388</v>
      </c>
      <c r="C168" s="5" t="s">
        <v>389</v>
      </c>
      <c r="D168" s="6">
        <v>0</v>
      </c>
      <c r="E168" s="6">
        <v>0</v>
      </c>
      <c r="F168" s="6">
        <v>3479000</v>
      </c>
      <c r="G168" s="6">
        <v>3434000</v>
      </c>
      <c r="H168" s="6">
        <v>3426023</v>
      </c>
      <c r="I168" s="6">
        <v>3426023</v>
      </c>
      <c r="J168" s="6">
        <v>3426023</v>
      </c>
    </row>
    <row r="169" spans="2:10" x14ac:dyDescent="0.25">
      <c r="B169" s="5" t="s">
        <v>390</v>
      </c>
      <c r="C169" s="5" t="s">
        <v>391</v>
      </c>
      <c r="D169" s="6">
        <v>0</v>
      </c>
      <c r="E169" s="6">
        <v>0</v>
      </c>
      <c r="F169" s="6">
        <v>3269000</v>
      </c>
      <c r="G169" s="6">
        <v>3269000</v>
      </c>
      <c r="H169" s="6">
        <v>3269000</v>
      </c>
      <c r="I169" s="6">
        <v>3269000</v>
      </c>
      <c r="J169" s="6">
        <v>3269000</v>
      </c>
    </row>
    <row r="170" spans="2:10" ht="22.5" x14ac:dyDescent="0.25">
      <c r="B170" s="5" t="s">
        <v>392</v>
      </c>
      <c r="C170" s="5" t="s">
        <v>393</v>
      </c>
      <c r="D170" s="6">
        <v>0</v>
      </c>
      <c r="E170" s="6">
        <v>0</v>
      </c>
      <c r="F170" s="6">
        <v>3269000</v>
      </c>
      <c r="G170" s="6">
        <v>3269000</v>
      </c>
      <c r="H170" s="6">
        <v>3269000</v>
      </c>
      <c r="I170" s="6">
        <v>3269000</v>
      </c>
      <c r="J170" s="6">
        <v>3269000</v>
      </c>
    </row>
    <row r="171" spans="2:10" x14ac:dyDescent="0.25">
      <c r="B171" s="5" t="s">
        <v>394</v>
      </c>
      <c r="C171" s="5" t="s">
        <v>195</v>
      </c>
      <c r="D171" s="6">
        <v>0</v>
      </c>
      <c r="E171" s="6">
        <v>0</v>
      </c>
      <c r="F171" s="6">
        <v>210000</v>
      </c>
      <c r="G171" s="6">
        <v>165000</v>
      </c>
      <c r="H171" s="6">
        <v>157023</v>
      </c>
      <c r="I171" s="6">
        <v>157023</v>
      </c>
      <c r="J171" s="6">
        <v>157023</v>
      </c>
    </row>
    <row r="172" spans="2:10" ht="22.5" x14ac:dyDescent="0.25">
      <c r="B172" s="5" t="s">
        <v>395</v>
      </c>
      <c r="C172" s="5" t="s">
        <v>396</v>
      </c>
      <c r="D172" s="6">
        <v>0</v>
      </c>
      <c r="E172" s="6">
        <v>0</v>
      </c>
      <c r="F172" s="6">
        <v>210000</v>
      </c>
      <c r="G172" s="6">
        <v>165000</v>
      </c>
      <c r="H172" s="6">
        <v>157023</v>
      </c>
      <c r="I172" s="6">
        <v>157023</v>
      </c>
      <c r="J172" s="6">
        <v>157023</v>
      </c>
    </row>
    <row r="173" spans="2:10" ht="22.5" x14ac:dyDescent="0.25">
      <c r="B173" s="5" t="s">
        <v>397</v>
      </c>
      <c r="C173" s="5" t="s">
        <v>151</v>
      </c>
      <c r="D173" s="6">
        <v>0</v>
      </c>
      <c r="E173" s="6">
        <v>0</v>
      </c>
      <c r="F173" s="6">
        <v>-194610</v>
      </c>
      <c r="G173" s="6">
        <v>-194610</v>
      </c>
      <c r="H173" s="6">
        <v>-194618</v>
      </c>
      <c r="I173" s="6">
        <v>-194618</v>
      </c>
      <c r="J173" s="6">
        <v>-194618</v>
      </c>
    </row>
    <row r="174" spans="2:10" ht="33" x14ac:dyDescent="0.25">
      <c r="B174" s="5" t="s">
        <v>398</v>
      </c>
      <c r="C174" s="5" t="s">
        <v>154</v>
      </c>
      <c r="D174" s="6">
        <v>0</v>
      </c>
      <c r="E174" s="6">
        <v>0</v>
      </c>
      <c r="F174" s="6">
        <v>-194610</v>
      </c>
      <c r="G174" s="6">
        <v>-194610</v>
      </c>
      <c r="H174" s="6">
        <v>-194618</v>
      </c>
      <c r="I174" s="6">
        <v>-194618</v>
      </c>
      <c r="J174" s="6">
        <v>-194618</v>
      </c>
    </row>
    <row r="175" spans="2:10" ht="22.5" x14ac:dyDescent="0.25">
      <c r="B175" s="5" t="s">
        <v>399</v>
      </c>
      <c r="C175" s="5" t="s">
        <v>400</v>
      </c>
      <c r="D175" s="6">
        <v>0</v>
      </c>
      <c r="E175" s="6">
        <v>0</v>
      </c>
      <c r="F175" s="6">
        <v>-194610</v>
      </c>
      <c r="G175" s="6">
        <v>-194610</v>
      </c>
      <c r="H175" s="6">
        <v>-194618</v>
      </c>
      <c r="I175" s="6">
        <v>-194618</v>
      </c>
      <c r="J175" s="6">
        <v>-194618</v>
      </c>
    </row>
    <row r="176" spans="2:10" ht="22.5" x14ac:dyDescent="0.25">
      <c r="B176" s="5" t="s">
        <v>401</v>
      </c>
      <c r="C176" s="5" t="s">
        <v>402</v>
      </c>
      <c r="D176" s="6">
        <v>0</v>
      </c>
      <c r="E176" s="6">
        <v>0</v>
      </c>
      <c r="F176" s="6">
        <v>-194610</v>
      </c>
      <c r="G176" s="6">
        <v>-194610</v>
      </c>
      <c r="H176" s="6">
        <v>-194618</v>
      </c>
      <c r="I176" s="6">
        <v>-194618</v>
      </c>
      <c r="J176" s="6">
        <v>-194618</v>
      </c>
    </row>
    <row r="179" spans="2:10" x14ac:dyDescent="0.25">
      <c r="B179" s="14" t="s">
        <v>403</v>
      </c>
      <c r="C179" s="14"/>
      <c r="D179" s="14"/>
      <c r="E179" s="14"/>
      <c r="F179" s="14"/>
      <c r="G179" s="14"/>
      <c r="H179" s="14"/>
      <c r="I179" s="14"/>
      <c r="J179" s="14"/>
    </row>
    <row r="182" spans="2:10" ht="22.5" x14ac:dyDescent="0.25">
      <c r="B182" s="5" t="s">
        <v>17</v>
      </c>
      <c r="C182" s="5" t="s">
        <v>18</v>
      </c>
      <c r="D182" s="6">
        <v>0</v>
      </c>
      <c r="E182" s="6">
        <v>0</v>
      </c>
      <c r="F182" s="6">
        <v>55849850</v>
      </c>
      <c r="G182" s="6">
        <v>51799710</v>
      </c>
      <c r="H182" s="6">
        <v>10915560</v>
      </c>
      <c r="I182" s="6">
        <v>10915560</v>
      </c>
      <c r="J182" s="6">
        <v>10908462</v>
      </c>
    </row>
    <row r="183" spans="2:10" ht="22.5" x14ac:dyDescent="0.25">
      <c r="B183" s="5" t="s">
        <v>365</v>
      </c>
      <c r="C183" s="5" t="s">
        <v>97</v>
      </c>
      <c r="D183" s="6">
        <v>0</v>
      </c>
      <c r="E183" s="6">
        <v>0</v>
      </c>
      <c r="F183" s="6">
        <v>185450</v>
      </c>
      <c r="G183" s="6">
        <v>185450</v>
      </c>
      <c r="H183" s="6">
        <v>3049</v>
      </c>
      <c r="I183" s="6">
        <v>3049</v>
      </c>
      <c r="J183" s="6">
        <v>3049</v>
      </c>
    </row>
    <row r="184" spans="2:10" ht="33" x14ac:dyDescent="0.25">
      <c r="B184" s="5" t="s">
        <v>404</v>
      </c>
      <c r="C184" s="5" t="s">
        <v>24</v>
      </c>
      <c r="D184" s="6">
        <v>0</v>
      </c>
      <c r="E184" s="6">
        <v>0</v>
      </c>
      <c r="F184" s="6">
        <v>185450</v>
      </c>
      <c r="G184" s="6">
        <v>185450</v>
      </c>
      <c r="H184" s="6">
        <v>3049</v>
      </c>
      <c r="I184" s="6">
        <v>3049</v>
      </c>
      <c r="J184" s="6">
        <v>3049</v>
      </c>
    </row>
    <row r="185" spans="2:10" ht="22.5" x14ac:dyDescent="0.25">
      <c r="B185" s="5" t="s">
        <v>405</v>
      </c>
      <c r="C185" s="5" t="s">
        <v>406</v>
      </c>
      <c r="D185" s="6">
        <v>0</v>
      </c>
      <c r="E185" s="6">
        <v>0</v>
      </c>
      <c r="F185" s="6">
        <v>185450</v>
      </c>
      <c r="G185" s="6">
        <v>185450</v>
      </c>
      <c r="H185" s="6">
        <v>3049</v>
      </c>
      <c r="I185" s="6">
        <v>3049</v>
      </c>
      <c r="J185" s="6">
        <v>3049</v>
      </c>
    </row>
    <row r="186" spans="2:10" ht="33" x14ac:dyDescent="0.25">
      <c r="B186" s="5" t="s">
        <v>407</v>
      </c>
      <c r="C186" s="5" t="s">
        <v>408</v>
      </c>
      <c r="D186" s="6">
        <v>0</v>
      </c>
      <c r="E186" s="6">
        <v>0</v>
      </c>
      <c r="F186" s="6">
        <v>37729180</v>
      </c>
      <c r="G186" s="6">
        <v>37056640</v>
      </c>
      <c r="H186" s="6">
        <v>3363239</v>
      </c>
      <c r="I186" s="6">
        <v>3363239</v>
      </c>
      <c r="J186" s="6">
        <v>3363139</v>
      </c>
    </row>
    <row r="187" spans="2:10" ht="22.5" x14ac:dyDescent="0.25">
      <c r="B187" s="5" t="s">
        <v>409</v>
      </c>
      <c r="C187" s="5" t="s">
        <v>410</v>
      </c>
      <c r="D187" s="6">
        <v>0</v>
      </c>
      <c r="E187" s="6">
        <v>0</v>
      </c>
      <c r="F187" s="6">
        <v>1932540</v>
      </c>
      <c r="G187" s="6">
        <v>1260000</v>
      </c>
      <c r="H187" s="6">
        <v>55413</v>
      </c>
      <c r="I187" s="6">
        <v>55413</v>
      </c>
      <c r="J187" s="6">
        <v>55413</v>
      </c>
    </row>
    <row r="188" spans="2:10" x14ac:dyDescent="0.25">
      <c r="B188" s="5" t="s">
        <v>411</v>
      </c>
      <c r="C188" s="5" t="s">
        <v>412</v>
      </c>
      <c r="D188" s="6">
        <v>0</v>
      </c>
      <c r="E188" s="6">
        <v>0</v>
      </c>
      <c r="F188" s="6">
        <v>277880</v>
      </c>
      <c r="G188" s="6">
        <v>180000</v>
      </c>
      <c r="H188" s="6">
        <v>200</v>
      </c>
      <c r="I188" s="6">
        <v>200</v>
      </c>
      <c r="J188" s="6">
        <v>200</v>
      </c>
    </row>
    <row r="189" spans="2:10" x14ac:dyDescent="0.25">
      <c r="B189" s="5" t="s">
        <v>413</v>
      </c>
      <c r="C189" s="5" t="s">
        <v>414</v>
      </c>
      <c r="D189" s="6">
        <v>0</v>
      </c>
      <c r="E189" s="6">
        <v>0</v>
      </c>
      <c r="F189" s="6">
        <v>1574660</v>
      </c>
      <c r="G189" s="6">
        <v>1000000</v>
      </c>
      <c r="H189" s="6">
        <v>9800</v>
      </c>
      <c r="I189" s="6">
        <v>9800</v>
      </c>
      <c r="J189" s="6">
        <v>9800</v>
      </c>
    </row>
    <row r="190" spans="2:10" x14ac:dyDescent="0.25">
      <c r="B190" s="5" t="s">
        <v>415</v>
      </c>
      <c r="C190" s="5" t="s">
        <v>416</v>
      </c>
      <c r="D190" s="6">
        <v>0</v>
      </c>
      <c r="E190" s="6">
        <v>0</v>
      </c>
      <c r="F190" s="6">
        <v>80000</v>
      </c>
      <c r="G190" s="6">
        <v>80000</v>
      </c>
      <c r="H190" s="6">
        <v>45413</v>
      </c>
      <c r="I190" s="6">
        <v>45413</v>
      </c>
      <c r="J190" s="6">
        <v>45413</v>
      </c>
    </row>
    <row r="191" spans="2:10" x14ac:dyDescent="0.25">
      <c r="B191" s="5" t="s">
        <v>417</v>
      </c>
      <c r="C191" s="5" t="s">
        <v>418</v>
      </c>
      <c r="D191" s="6">
        <v>0</v>
      </c>
      <c r="E191" s="6">
        <v>0</v>
      </c>
      <c r="F191" s="6">
        <v>5425650</v>
      </c>
      <c r="G191" s="6">
        <v>5425650</v>
      </c>
      <c r="H191" s="6">
        <v>3307826</v>
      </c>
      <c r="I191" s="6">
        <v>3307826</v>
      </c>
      <c r="J191" s="6">
        <v>3307726</v>
      </c>
    </row>
    <row r="192" spans="2:10" x14ac:dyDescent="0.25">
      <c r="B192" s="5" t="s">
        <v>411</v>
      </c>
      <c r="C192" s="5" t="s">
        <v>419</v>
      </c>
      <c r="D192" s="6">
        <v>0</v>
      </c>
      <c r="E192" s="6">
        <v>0</v>
      </c>
      <c r="F192" s="6">
        <v>813840</v>
      </c>
      <c r="G192" s="6">
        <v>813840</v>
      </c>
      <c r="H192" s="6">
        <v>496201</v>
      </c>
      <c r="I192" s="6">
        <v>496201</v>
      </c>
      <c r="J192" s="6">
        <v>496201</v>
      </c>
    </row>
    <row r="193" spans="2:10" x14ac:dyDescent="0.25">
      <c r="B193" s="5" t="s">
        <v>413</v>
      </c>
      <c r="C193" s="5" t="s">
        <v>420</v>
      </c>
      <c r="D193" s="6">
        <v>0</v>
      </c>
      <c r="E193" s="6">
        <v>0</v>
      </c>
      <c r="F193" s="6">
        <v>4611810</v>
      </c>
      <c r="G193" s="6">
        <v>4611810</v>
      </c>
      <c r="H193" s="6">
        <v>2811625</v>
      </c>
      <c r="I193" s="6">
        <v>2811625</v>
      </c>
      <c r="J193" s="6">
        <v>2811525</v>
      </c>
    </row>
    <row r="194" spans="2:10" x14ac:dyDescent="0.25">
      <c r="B194" s="5" t="s">
        <v>421</v>
      </c>
      <c r="C194" s="5" t="s">
        <v>422</v>
      </c>
      <c r="D194" s="6">
        <v>0</v>
      </c>
      <c r="E194" s="6">
        <v>0</v>
      </c>
      <c r="F194" s="6">
        <v>30370990</v>
      </c>
      <c r="G194" s="6">
        <v>30370990</v>
      </c>
      <c r="H194" s="6">
        <v>0</v>
      </c>
      <c r="I194" s="6">
        <v>0</v>
      </c>
      <c r="J194" s="6">
        <v>0</v>
      </c>
    </row>
    <row r="195" spans="2:10" x14ac:dyDescent="0.25">
      <c r="B195" s="5" t="s">
        <v>413</v>
      </c>
      <c r="C195" s="5" t="s">
        <v>423</v>
      </c>
      <c r="D195" s="6">
        <v>0</v>
      </c>
      <c r="E195" s="6">
        <v>0</v>
      </c>
      <c r="F195" s="6">
        <v>30167770</v>
      </c>
      <c r="G195" s="6">
        <v>30167770</v>
      </c>
      <c r="H195" s="6">
        <v>0</v>
      </c>
      <c r="I195" s="6">
        <v>0</v>
      </c>
      <c r="J195" s="6">
        <v>0</v>
      </c>
    </row>
    <row r="196" spans="2:10" x14ac:dyDescent="0.25">
      <c r="B196" s="5" t="s">
        <v>415</v>
      </c>
      <c r="C196" s="5" t="s">
        <v>424</v>
      </c>
      <c r="D196" s="6">
        <v>0</v>
      </c>
      <c r="E196" s="6">
        <v>0</v>
      </c>
      <c r="F196" s="6">
        <v>203220</v>
      </c>
      <c r="G196" s="6">
        <v>203220</v>
      </c>
      <c r="H196" s="6">
        <v>0</v>
      </c>
      <c r="I196" s="6">
        <v>0</v>
      </c>
      <c r="J196" s="6">
        <v>0</v>
      </c>
    </row>
    <row r="197" spans="2:10" x14ac:dyDescent="0.25">
      <c r="B197" s="5" t="s">
        <v>425</v>
      </c>
      <c r="C197" s="5" t="s">
        <v>127</v>
      </c>
      <c r="D197" s="6">
        <v>0</v>
      </c>
      <c r="E197" s="6">
        <v>0</v>
      </c>
      <c r="F197" s="6">
        <v>17935220</v>
      </c>
      <c r="G197" s="6">
        <v>14557620</v>
      </c>
      <c r="H197" s="6">
        <v>7556938</v>
      </c>
      <c r="I197" s="6">
        <v>7556938</v>
      </c>
      <c r="J197" s="6">
        <v>7549940</v>
      </c>
    </row>
    <row r="198" spans="2:10" ht="22.5" x14ac:dyDescent="0.25">
      <c r="B198" s="5" t="s">
        <v>426</v>
      </c>
      <c r="C198" s="5" t="s">
        <v>130</v>
      </c>
      <c r="D198" s="6">
        <v>0</v>
      </c>
      <c r="E198" s="6">
        <v>0</v>
      </c>
      <c r="F198" s="6">
        <v>17935220</v>
      </c>
      <c r="G198" s="6">
        <v>14557620</v>
      </c>
      <c r="H198" s="6">
        <v>7556938</v>
      </c>
      <c r="I198" s="6">
        <v>7556938</v>
      </c>
      <c r="J198" s="6">
        <v>7549940</v>
      </c>
    </row>
    <row r="199" spans="2:10" x14ac:dyDescent="0.25">
      <c r="B199" s="5" t="s">
        <v>427</v>
      </c>
      <c r="C199" s="5" t="s">
        <v>428</v>
      </c>
      <c r="D199" s="6">
        <v>0</v>
      </c>
      <c r="E199" s="6">
        <v>0</v>
      </c>
      <c r="F199" s="6">
        <v>17935220</v>
      </c>
      <c r="G199" s="6">
        <v>14557620</v>
      </c>
      <c r="H199" s="6">
        <v>7556938</v>
      </c>
      <c r="I199" s="6">
        <v>7556938</v>
      </c>
      <c r="J199" s="6">
        <v>7549940</v>
      </c>
    </row>
    <row r="200" spans="2:10" x14ac:dyDescent="0.25">
      <c r="B200" s="5" t="s">
        <v>429</v>
      </c>
      <c r="C200" s="5" t="s">
        <v>430</v>
      </c>
      <c r="D200" s="6">
        <v>0</v>
      </c>
      <c r="E200" s="6">
        <v>0</v>
      </c>
      <c r="F200" s="6">
        <v>230000</v>
      </c>
      <c r="G200" s="6">
        <v>230000</v>
      </c>
      <c r="H200" s="6">
        <v>0</v>
      </c>
      <c r="I200" s="6">
        <v>0</v>
      </c>
      <c r="J200" s="6">
        <v>0</v>
      </c>
    </row>
    <row r="201" spans="2:10" x14ac:dyDescent="0.25">
      <c r="B201" s="5" t="s">
        <v>431</v>
      </c>
      <c r="C201" s="5" t="s">
        <v>432</v>
      </c>
      <c r="D201" s="6">
        <v>0</v>
      </c>
      <c r="E201" s="6">
        <v>0</v>
      </c>
      <c r="F201" s="6">
        <v>433700</v>
      </c>
      <c r="G201" s="6">
        <v>433700</v>
      </c>
      <c r="H201" s="6">
        <v>244053</v>
      </c>
      <c r="I201" s="6">
        <v>244053</v>
      </c>
      <c r="J201" s="6">
        <v>237055</v>
      </c>
    </row>
    <row r="202" spans="2:10" ht="22.5" x14ac:dyDescent="0.25">
      <c r="B202" s="5" t="s">
        <v>433</v>
      </c>
      <c r="C202" s="5" t="s">
        <v>434</v>
      </c>
      <c r="D202" s="6">
        <v>0</v>
      </c>
      <c r="E202" s="6">
        <v>0</v>
      </c>
      <c r="F202" s="6">
        <v>24500</v>
      </c>
      <c r="G202" s="6">
        <v>24500</v>
      </c>
      <c r="H202" s="6">
        <v>6500</v>
      </c>
      <c r="I202" s="6">
        <v>6500</v>
      </c>
      <c r="J202" s="6">
        <v>6500</v>
      </c>
    </row>
    <row r="203" spans="2:10" x14ac:dyDescent="0.25">
      <c r="B203" s="5" t="s">
        <v>435</v>
      </c>
      <c r="C203" s="5" t="s">
        <v>436</v>
      </c>
      <c r="D203" s="6">
        <v>0</v>
      </c>
      <c r="E203" s="6">
        <v>0</v>
      </c>
      <c r="F203" s="6">
        <v>17247020</v>
      </c>
      <c r="G203" s="6">
        <v>13869420</v>
      </c>
      <c r="H203" s="6">
        <v>7306385</v>
      </c>
      <c r="I203" s="6">
        <v>7306385</v>
      </c>
      <c r="J203" s="6">
        <v>7306385</v>
      </c>
    </row>
    <row r="204" spans="2:10" ht="22.5" x14ac:dyDescent="0.25">
      <c r="B204" s="5" t="s">
        <v>397</v>
      </c>
      <c r="C204" s="5" t="s">
        <v>151</v>
      </c>
      <c r="D204" s="6">
        <v>0</v>
      </c>
      <c r="E204" s="6">
        <v>0</v>
      </c>
      <c r="F204" s="6">
        <v>0</v>
      </c>
      <c r="G204" s="6">
        <v>0</v>
      </c>
      <c r="H204" s="6">
        <v>-7666</v>
      </c>
      <c r="I204" s="6">
        <v>-7666</v>
      </c>
      <c r="J204" s="6">
        <v>-7666</v>
      </c>
    </row>
    <row r="205" spans="2:10" ht="33" x14ac:dyDescent="0.25">
      <c r="B205" s="5" t="s">
        <v>398</v>
      </c>
      <c r="C205" s="5" t="s">
        <v>154</v>
      </c>
      <c r="D205" s="6">
        <v>0</v>
      </c>
      <c r="E205" s="6">
        <v>0</v>
      </c>
      <c r="F205" s="6">
        <v>0</v>
      </c>
      <c r="G205" s="6">
        <v>0</v>
      </c>
      <c r="H205" s="6">
        <v>-7666</v>
      </c>
      <c r="I205" s="6">
        <v>-7666</v>
      </c>
      <c r="J205" s="6">
        <v>-7666</v>
      </c>
    </row>
    <row r="206" spans="2:10" ht="22.5" x14ac:dyDescent="0.25">
      <c r="B206" s="5" t="s">
        <v>399</v>
      </c>
      <c r="C206" s="5" t="s">
        <v>400</v>
      </c>
      <c r="D206" s="6">
        <v>0</v>
      </c>
      <c r="E206" s="6">
        <v>0</v>
      </c>
      <c r="F206" s="6">
        <v>0</v>
      </c>
      <c r="G206" s="6">
        <v>0</v>
      </c>
      <c r="H206" s="6">
        <v>-7666</v>
      </c>
      <c r="I206" s="6">
        <v>-7666</v>
      </c>
      <c r="J206" s="6">
        <v>-7666</v>
      </c>
    </row>
    <row r="207" spans="2:10" ht="22.5" x14ac:dyDescent="0.25">
      <c r="B207" s="5" t="s">
        <v>437</v>
      </c>
      <c r="C207" s="5" t="s">
        <v>438</v>
      </c>
      <c r="D207" s="6">
        <v>0</v>
      </c>
      <c r="E207" s="6">
        <v>0</v>
      </c>
      <c r="F207" s="6">
        <v>0</v>
      </c>
      <c r="G207" s="6">
        <v>0</v>
      </c>
      <c r="H207" s="6">
        <v>-7666</v>
      </c>
      <c r="I207" s="6">
        <v>-7666</v>
      </c>
      <c r="J207" s="6">
        <v>-7666</v>
      </c>
    </row>
    <row r="209" spans="2:7" x14ac:dyDescent="0.25">
      <c r="B209" s="7" t="s">
        <v>439</v>
      </c>
      <c r="C209" s="8"/>
      <c r="G209" s="8" t="s">
        <v>440</v>
      </c>
    </row>
    <row r="210" spans="2:7" x14ac:dyDescent="0.25">
      <c r="B210" s="7" t="s">
        <v>441</v>
      </c>
      <c r="C210" s="8"/>
      <c r="G210" s="8" t="s">
        <v>442</v>
      </c>
    </row>
    <row r="211" spans="2:7" x14ac:dyDescent="0.25">
      <c r="B211" s="8"/>
      <c r="C211" s="8"/>
      <c r="G211" s="8"/>
    </row>
    <row r="212" spans="2:7" x14ac:dyDescent="0.25">
      <c r="B212" s="8"/>
      <c r="C212" s="8"/>
      <c r="G212" s="8"/>
    </row>
    <row r="213" spans="2:7" x14ac:dyDescent="0.25">
      <c r="B213" s="8"/>
      <c r="C213" s="8"/>
      <c r="G213" s="8"/>
    </row>
    <row r="214" spans="2:7" x14ac:dyDescent="0.25">
      <c r="B214" s="8"/>
      <c r="C214" s="8" t="s">
        <v>443</v>
      </c>
      <c r="G214" s="8"/>
    </row>
    <row r="215" spans="2:7" x14ac:dyDescent="0.25">
      <c r="B215" s="8"/>
      <c r="C215" s="8"/>
      <c r="G215" s="8"/>
    </row>
    <row r="216" spans="2:7" x14ac:dyDescent="0.25">
      <c r="B216" s="8"/>
      <c r="C216" s="8"/>
      <c r="G216" s="8"/>
    </row>
    <row r="217" spans="2:7" x14ac:dyDescent="0.25">
      <c r="B217" s="8" t="s">
        <v>444</v>
      </c>
      <c r="C217" s="8"/>
      <c r="G217" s="8" t="s">
        <v>445</v>
      </c>
    </row>
    <row r="218" spans="2:7" x14ac:dyDescent="0.25">
      <c r="B218" s="8"/>
      <c r="C218" s="8"/>
      <c r="G218" s="8" t="s">
        <v>446</v>
      </c>
    </row>
  </sheetData>
  <mergeCells count="21">
    <mergeCell ref="B179:J179"/>
    <mergeCell ref="H7:H11"/>
    <mergeCell ref="I7:I11"/>
    <mergeCell ref="J7:J11"/>
    <mergeCell ref="K7:K11"/>
    <mergeCell ref="B93:J93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2022-11-10T13:19:48Z</cp:lastPrinted>
  <dcterms:created xsi:type="dcterms:W3CDTF">2022-11-09T08:49:45Z</dcterms:created>
  <dcterms:modified xsi:type="dcterms:W3CDTF">2022-12-06T08:43:59Z</dcterms:modified>
</cp:coreProperties>
</file>