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NOIEMBRIE\ORDINARA\PROIECTE\11_pr_cont executie\"/>
    </mc:Choice>
  </mc:AlternateContent>
  <xr:revisionPtr revIDLastSave="0" documentId="13_ncr:1_{A4E4C5D0-ECE5-426D-91E2-6DDEBBEFF9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I105" i="1"/>
  <c r="I103" i="1" s="1"/>
  <c r="I102" i="1" s="1"/>
  <c r="I101" i="1" s="1"/>
  <c r="H105" i="1"/>
  <c r="G105" i="1"/>
  <c r="F105" i="1" s="1"/>
  <c r="E105" i="1"/>
  <c r="E103" i="1" s="1"/>
  <c r="E102" i="1" s="1"/>
  <c r="E101" i="1" s="1"/>
  <c r="D105" i="1"/>
  <c r="F104" i="1"/>
  <c r="H103" i="1"/>
  <c r="H102" i="1" s="1"/>
  <c r="H101" i="1" s="1"/>
  <c r="D103" i="1"/>
  <c r="D102" i="1" s="1"/>
  <c r="D101" i="1" s="1"/>
  <c r="F100" i="1"/>
  <c r="I99" i="1"/>
  <c r="H99" i="1"/>
  <c r="G99" i="1"/>
  <c r="G98" i="1" s="1"/>
  <c r="F99" i="1"/>
  <c r="E99" i="1"/>
  <c r="E98" i="1" s="1"/>
  <c r="E97" i="1" s="1"/>
  <c r="D99" i="1"/>
  <c r="D98" i="1" s="1"/>
  <c r="D97" i="1" s="1"/>
  <c r="I98" i="1"/>
  <c r="I97" i="1" s="1"/>
  <c r="H98" i="1"/>
  <c r="H97" i="1"/>
  <c r="F96" i="1"/>
  <c r="I95" i="1"/>
  <c r="I94" i="1" s="1"/>
  <c r="I93" i="1" s="1"/>
  <c r="I92" i="1" s="1"/>
  <c r="H95" i="1"/>
  <c r="H94" i="1" s="1"/>
  <c r="H93" i="1" s="1"/>
  <c r="H92" i="1" s="1"/>
  <c r="G95" i="1"/>
  <c r="F95" i="1" s="1"/>
  <c r="E95" i="1"/>
  <c r="D95" i="1"/>
  <c r="E94" i="1"/>
  <c r="E93" i="1" s="1"/>
  <c r="E92" i="1" s="1"/>
  <c r="D94" i="1"/>
  <c r="D93" i="1" s="1"/>
  <c r="D92" i="1" s="1"/>
  <c r="F85" i="1"/>
  <c r="F84" i="1"/>
  <c r="F83" i="1"/>
  <c r="I82" i="1"/>
  <c r="I81" i="1" s="1"/>
  <c r="I80" i="1" s="1"/>
  <c r="H82" i="1"/>
  <c r="H81" i="1" s="1"/>
  <c r="G82" i="1"/>
  <c r="F82" i="1" s="1"/>
  <c r="E82" i="1"/>
  <c r="D82" i="1"/>
  <c r="G81" i="1"/>
  <c r="G80" i="1" s="1"/>
  <c r="E81" i="1"/>
  <c r="E80" i="1" s="1"/>
  <c r="D81" i="1"/>
  <c r="D80" i="1" s="1"/>
  <c r="F79" i="1"/>
  <c r="I78" i="1"/>
  <c r="I77" i="1" s="1"/>
  <c r="I76" i="1" s="1"/>
  <c r="H78" i="1"/>
  <c r="H77" i="1" s="1"/>
  <c r="H76" i="1" s="1"/>
  <c r="G78" i="1"/>
  <c r="G77" i="1" s="1"/>
  <c r="F78" i="1"/>
  <c r="E78" i="1"/>
  <c r="E77" i="1" s="1"/>
  <c r="E76" i="1" s="1"/>
  <c r="D78" i="1"/>
  <c r="D77" i="1" s="1"/>
  <c r="D76" i="1" s="1"/>
  <c r="F75" i="1"/>
  <c r="F74" i="1"/>
  <c r="I73" i="1"/>
  <c r="H73" i="1"/>
  <c r="G73" i="1"/>
  <c r="E73" i="1"/>
  <c r="D73" i="1"/>
  <c r="F72" i="1"/>
  <c r="I71" i="1"/>
  <c r="H71" i="1"/>
  <c r="G71" i="1"/>
  <c r="F71" i="1" s="1"/>
  <c r="E71" i="1"/>
  <c r="E61" i="1" s="1"/>
  <c r="D71" i="1"/>
  <c r="F70" i="1"/>
  <c r="F69" i="1"/>
  <c r="F68" i="1"/>
  <c r="F67" i="1"/>
  <c r="F66" i="1"/>
  <c r="F65" i="1"/>
  <c r="F64" i="1"/>
  <c r="F63" i="1"/>
  <c r="I62" i="1"/>
  <c r="I61" i="1" s="1"/>
  <c r="I56" i="1" s="1"/>
  <c r="I55" i="1" s="1"/>
  <c r="I54" i="1" s="1"/>
  <c r="H62" i="1"/>
  <c r="G62" i="1"/>
  <c r="F62" i="1" s="1"/>
  <c r="E62" i="1"/>
  <c r="D62" i="1"/>
  <c r="D61" i="1"/>
  <c r="F60" i="1"/>
  <c r="I59" i="1"/>
  <c r="I58" i="1" s="1"/>
  <c r="I57" i="1" s="1"/>
  <c r="H59" i="1"/>
  <c r="H58" i="1" s="1"/>
  <c r="H57" i="1" s="1"/>
  <c r="G59" i="1"/>
  <c r="G58" i="1" s="1"/>
  <c r="F59" i="1"/>
  <c r="E59" i="1"/>
  <c r="E58" i="1" s="1"/>
  <c r="E57" i="1" s="1"/>
  <c r="D59" i="1"/>
  <c r="D58" i="1"/>
  <c r="D57" i="1"/>
  <c r="F77" i="1" l="1"/>
  <c r="G76" i="1"/>
  <c r="F76" i="1" s="1"/>
  <c r="H91" i="1"/>
  <c r="G57" i="1"/>
  <c r="F57" i="1" s="1"/>
  <c r="F58" i="1"/>
  <c r="H80" i="1"/>
  <c r="F80" i="1" s="1"/>
  <c r="F81" i="1"/>
  <c r="I91" i="1"/>
  <c r="F98" i="1"/>
  <c r="G97" i="1"/>
  <c r="F97" i="1" s="1"/>
  <c r="G94" i="1"/>
  <c r="F73" i="1"/>
  <c r="H61" i="1"/>
  <c r="H56" i="1" s="1"/>
  <c r="H55" i="1" s="1"/>
  <c r="E91" i="1"/>
  <c r="E56" i="1"/>
  <c r="E55" i="1" s="1"/>
  <c r="E54" i="1" s="1"/>
  <c r="D56" i="1"/>
  <c r="D55" i="1" s="1"/>
  <c r="D54" i="1" s="1"/>
  <c r="D91" i="1"/>
  <c r="G103" i="1"/>
  <c r="G61" i="1"/>
  <c r="G93" i="1" l="1"/>
  <c r="F94" i="1"/>
  <c r="H54" i="1"/>
  <c r="G102" i="1"/>
  <c r="F103" i="1"/>
  <c r="F61" i="1"/>
  <c r="G56" i="1"/>
  <c r="F93" i="1" l="1"/>
  <c r="G92" i="1"/>
  <c r="F92" i="1" s="1"/>
  <c r="G101" i="1"/>
  <c r="F102" i="1"/>
  <c r="G55" i="1"/>
  <c r="F56" i="1"/>
  <c r="F101" i="1" l="1"/>
  <c r="G91" i="1"/>
  <c r="F91" i="1" s="1"/>
  <c r="G54" i="1"/>
  <c r="F54" i="1" s="1"/>
  <c r="F55" i="1"/>
  <c r="D17" i="1" l="1"/>
  <c r="D16" i="1" s="1"/>
  <c r="D15" i="1" s="1"/>
  <c r="E17" i="1"/>
  <c r="E16" i="1" s="1"/>
  <c r="E15" i="1" s="1"/>
  <c r="G17" i="1"/>
  <c r="G16" i="1" s="1"/>
  <c r="H17" i="1"/>
  <c r="H16" i="1" s="1"/>
  <c r="H15" i="1" s="1"/>
  <c r="I17" i="1"/>
  <c r="I16" i="1" s="1"/>
  <c r="I15" i="1" s="1"/>
  <c r="J17" i="1"/>
  <c r="J16" i="1" s="1"/>
  <c r="J15" i="1" s="1"/>
  <c r="F18" i="1"/>
  <c r="K18" i="1" s="1"/>
  <c r="D20" i="1"/>
  <c r="E20" i="1"/>
  <c r="G20" i="1"/>
  <c r="H20" i="1"/>
  <c r="I20" i="1"/>
  <c r="J20" i="1"/>
  <c r="F21" i="1"/>
  <c r="K21" i="1" s="1"/>
  <c r="F22" i="1"/>
  <c r="K22" i="1" s="1"/>
  <c r="F23" i="1"/>
  <c r="K23" i="1" s="1"/>
  <c r="F24" i="1"/>
  <c r="K24" i="1" s="1"/>
  <c r="F25" i="1"/>
  <c r="K25" i="1"/>
  <c r="F26" i="1"/>
  <c r="K26" i="1" s="1"/>
  <c r="F27" i="1"/>
  <c r="K27" i="1" s="1"/>
  <c r="F28" i="1"/>
  <c r="K28" i="1"/>
  <c r="D29" i="1"/>
  <c r="E29" i="1"/>
  <c r="G29" i="1"/>
  <c r="H29" i="1"/>
  <c r="I29" i="1"/>
  <c r="J29" i="1"/>
  <c r="F30" i="1"/>
  <c r="K30" i="1" s="1"/>
  <c r="D31" i="1"/>
  <c r="E31" i="1"/>
  <c r="E19" i="1" s="1"/>
  <c r="G31" i="1"/>
  <c r="H31" i="1"/>
  <c r="I31" i="1"/>
  <c r="J31" i="1"/>
  <c r="F32" i="1"/>
  <c r="K32" i="1"/>
  <c r="F33" i="1"/>
  <c r="K33" i="1" s="1"/>
  <c r="F34" i="1"/>
  <c r="K34" i="1" s="1"/>
  <c r="D37" i="1"/>
  <c r="D36" i="1" s="1"/>
  <c r="D35" i="1" s="1"/>
  <c r="E37" i="1"/>
  <c r="E36" i="1" s="1"/>
  <c r="E35" i="1" s="1"/>
  <c r="G37" i="1"/>
  <c r="G36" i="1" s="1"/>
  <c r="H37" i="1"/>
  <c r="H36" i="1" s="1"/>
  <c r="H35" i="1" s="1"/>
  <c r="I37" i="1"/>
  <c r="I36" i="1" s="1"/>
  <c r="I35" i="1" s="1"/>
  <c r="J37" i="1"/>
  <c r="J36" i="1" s="1"/>
  <c r="J35" i="1" s="1"/>
  <c r="F38" i="1"/>
  <c r="K38" i="1" s="1"/>
  <c r="F39" i="1"/>
  <c r="K39" i="1"/>
  <c r="G42" i="1"/>
  <c r="F43" i="1"/>
  <c r="K43" i="1" s="1"/>
  <c r="F44" i="1"/>
  <c r="K44" i="1"/>
  <c r="F45" i="1"/>
  <c r="K45" i="1"/>
  <c r="D46" i="1"/>
  <c r="D42" i="1" s="1"/>
  <c r="D41" i="1" s="1"/>
  <c r="D40" i="1" s="1"/>
  <c r="E46" i="1"/>
  <c r="E42" i="1" s="1"/>
  <c r="E41" i="1" s="1"/>
  <c r="E40" i="1" s="1"/>
  <c r="G46" i="1"/>
  <c r="H46" i="1"/>
  <c r="H42" i="1" s="1"/>
  <c r="H41" i="1" s="1"/>
  <c r="H40" i="1" s="1"/>
  <c r="I46" i="1"/>
  <c r="I42" i="1" s="1"/>
  <c r="I41" i="1" s="1"/>
  <c r="I40" i="1" s="1"/>
  <c r="J46" i="1"/>
  <c r="J42" i="1" s="1"/>
  <c r="J41" i="1" s="1"/>
  <c r="J40" i="1" s="1"/>
  <c r="F47" i="1"/>
  <c r="K47" i="1" s="1"/>
  <c r="F48" i="1"/>
  <c r="K48" i="1" s="1"/>
  <c r="J19" i="1" l="1"/>
  <c r="J14" i="1"/>
  <c r="J13" i="1" s="1"/>
  <c r="F31" i="1"/>
  <c r="F46" i="1"/>
  <c r="K46" i="1" s="1"/>
  <c r="F37" i="1"/>
  <c r="K37" i="1" s="1"/>
  <c r="H19" i="1"/>
  <c r="H14" i="1" s="1"/>
  <c r="H13" i="1" s="1"/>
  <c r="H12" i="1" s="1"/>
  <c r="K31" i="1"/>
  <c r="G19" i="1"/>
  <c r="D19" i="1"/>
  <c r="D14" i="1" s="1"/>
  <c r="D13" i="1" s="1"/>
  <c r="D12" i="1" s="1"/>
  <c r="F29" i="1"/>
  <c r="K29" i="1" s="1"/>
  <c r="I14" i="1"/>
  <c r="I13" i="1" s="1"/>
  <c r="I12" i="1" s="1"/>
  <c r="G41" i="1"/>
  <c r="F42" i="1"/>
  <c r="K42" i="1" s="1"/>
  <c r="I19" i="1"/>
  <c r="F16" i="1"/>
  <c r="K16" i="1" s="1"/>
  <c r="G15" i="1"/>
  <c r="G35" i="1"/>
  <c r="F35" i="1" s="1"/>
  <c r="K35" i="1" s="1"/>
  <c r="F36" i="1"/>
  <c r="K36" i="1" s="1"/>
  <c r="J12" i="1"/>
  <c r="E14" i="1"/>
  <c r="E13" i="1" s="1"/>
  <c r="E12" i="1" s="1"/>
  <c r="F20" i="1"/>
  <c r="K20" i="1" s="1"/>
  <c r="F17" i="1"/>
  <c r="K17" i="1" s="1"/>
  <c r="F19" i="1" l="1"/>
  <c r="K19" i="1" s="1"/>
  <c r="G40" i="1"/>
  <c r="F40" i="1" s="1"/>
  <c r="K40" i="1" s="1"/>
  <c r="F41" i="1"/>
  <c r="K41" i="1" s="1"/>
  <c r="G14" i="1"/>
  <c r="F15" i="1"/>
  <c r="K15" i="1" s="1"/>
  <c r="G13" i="1" l="1"/>
  <c r="F14" i="1"/>
  <c r="K14" i="1" s="1"/>
  <c r="G12" i="1" l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<sst xmlns="http://schemas.openxmlformats.org/spreadsheetml/2006/main" count="236" uniqueCount="142">
  <si>
    <t>Cont de executie - Venituri - Bugetul institutiilor publice si activitatilor finantate integral sau partial din venituri proprii</t>
  </si>
  <si>
    <t>Trimestrul: 3, Anul: 2022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</si>
  <si>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</si>
  <si>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</si>
  <si>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</si>
  <si>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</si>
  <si>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</si>
  <si>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</si>
  <si>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</si>
  <si>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</si>
  <si>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</si>
  <si>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</si>
  <si>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</si>
  <si>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</si>
  <si>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</si>
  <si>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</si>
  <si>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</si>
  <si>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</si>
  <si>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</si>
  <si>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</si>
  <si>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</si>
  <si>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</si>
  <si>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</si>
  <si>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</si>
  <si>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</si>
  <si>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</si>
  <si>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</si>
  <si>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</si>
  <si>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</si>
  <si>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</si>
  <si>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</si>
  <si>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</si>
  <si>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</si>
  <si>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</si>
  <si>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</si>
  <si>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</si>
  <si>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</si>
  <si>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</si>
  <si>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</si>
  <si>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</si>
  <si>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</si>
  <si>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</si>
  <si>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</si>
  <si>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</si>
  <si>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</si>
  <si>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</si>
  <si>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</si>
  <si>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</si>
  <si>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</si>
  <si>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</si>
  <si>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</si>
  <si>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</si>
  <si>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</si>
  <si>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</si>
  <si>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</si>
  <si>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</si>
  <si>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</si>
  <si>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</si>
  <si>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</si>
  <si>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</si>
  <si>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</si>
  <si>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</si>
  <si>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</si>
  <si>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</si>
  <si>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</si>
  <si>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</si>
  <si>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</si>
  <si>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</si>
  <si>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43</t>
  </si>
  <si>
    <t>Amenzi, penalitati si confiscari (cod 35.10.50)</t>
  </si>
  <si>
    <t>35.10</t>
  </si>
  <si>
    <t>46</t>
  </si>
  <si>
    <t>Alte amenzi, penalitati si confiscari</t>
  </si>
  <si>
    <t>35.10.50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</si>
  <si>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</si>
  <si>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</si>
  <si>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</si>
  <si>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</si>
  <si>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</si>
  <si>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</si>
  <si>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</si>
  <si>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</si>
  <si>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</si>
  <si>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</si>
  <si>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</si>
  <si>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</si>
  <si>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</si>
  <si>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</si>
  <si>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</si>
  <si>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</si>
  <si>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</si>
  <si>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</si>
  <si>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</si>
  <si>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</si>
  <si>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</si>
  <si>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</si>
  <si>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</si>
  <si>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</si>
  <si>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</si>
  <si>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</si>
  <si>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</si>
  <si>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</si>
  <si>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</si>
  <si>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</si>
  <si>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</si>
  <si>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</si>
  <si>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</si>
  <si>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</si>
  <si>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</si>
  <si>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</si>
  <si>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</si>
  <si>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</si>
  <si>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</si>
  <si>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</si>
  <si>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</si>
  <si>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</si>
  <si>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</si>
  <si>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</si>
  <si>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</si>
  <si>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111</t>
  </si>
  <si>
    <t>Sume din bugetul de stat catre bugetele locale pentru finantarea investitiilor in sanatate</t>
  </si>
  <si>
    <t>43.10.16</t>
  </si>
  <si>
    <t>112</t>
  </si>
  <si>
    <t>Sume din bugetul de stat catre bugetele locale pentru finantarea aparaturii medicale si echipamentelor de comunicatii in urgenta in sanatate</t>
  </si>
  <si>
    <t>43.10.16.01</t>
  </si>
  <si>
    <t>128</t>
  </si>
  <si>
    <t>Subventii din bugetul Fondului national unic de asigurări sociale de sănătate pentru acoperirea cresterilor salariale</t>
  </si>
  <si>
    <t>43.10.33</t>
  </si>
  <si>
    <t>VENITURILE SECŢIUNII DE FUNCŢIONARE - TOTAL</t>
  </si>
  <si>
    <t>VENITURILE SECŢIUNII DE DEZVOLTARE - TOTAL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</si>
  <si>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</si>
  <si>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</si>
  <si>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</si>
  <si>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</si>
  <si>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</si>
  <si>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</si>
  <si>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</si>
  <si>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</si>
  <si>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</si>
  <si>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</si>
  <si>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</si>
  <si>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3 LA HCL NR. 132/2022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</si>
</sst>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7"/>
  <sheetViews>
    <sheetView tabSelected="1" topLeftCell="B1" workbookViewId="0">
      <selection sqref="A1:K1"/>
    </sheetView>
  </sheetViews>
  <sheetFormatPr defaultRowHeight="15" x14ac:dyDescent="0.25"/>
  <cols>
    <col min="1" max="1" width="3.42578125" hidden="1" customWidth="1"/>
    <col min="2" max="2" width="41.85546875" customWidth="1"/>
    <col min="3" max="3" width="8.85546875" customWidth="1"/>
    <col min="4" max="4" width="12.42578125" customWidth="1"/>
    <col min="5" max="5" width="13.5703125" customWidth="1"/>
    <col min="6" max="8" width="14.42578125" hidden="1" customWidth="1"/>
    <col min="9" max="9" width="13" customWidth="1"/>
    <col min="10" max="11" width="14.42578125" hidden="1" customWidth="1"/>
  </cols>
  <sheetData>
    <row r="1" spans="1:11" x14ac:dyDescent="0.25">
      <c r="A1" s="10" t="s">
        <v>141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130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1" customFormat="1" ht="15.75" thickBot="1" x14ac:dyDescent="0.3">
      <c r="A7" s="14" t="s">
        <v>2</v>
      </c>
      <c r="B7" s="14"/>
      <c r="C7" s="14" t="s">
        <v>4</v>
      </c>
      <c r="D7" s="14" t="s">
        <v>6</v>
      </c>
      <c r="E7" s="14" t="s">
        <v>7</v>
      </c>
      <c r="F7" s="14" t="s">
        <v>8</v>
      </c>
      <c r="G7" s="14"/>
      <c r="H7" s="14"/>
      <c r="I7" s="14" t="s">
        <v>13</v>
      </c>
      <c r="J7" s="14" t="s">
        <v>14</v>
      </c>
      <c r="K7" s="14" t="s">
        <v>15</v>
      </c>
    </row>
    <row r="8" spans="1:11" s="1" customFormat="1" ht="15.75" thickBot="1" x14ac:dyDescent="0.3">
      <c r="A8" s="14"/>
      <c r="B8" s="14"/>
      <c r="C8" s="14"/>
      <c r="D8" s="14"/>
      <c r="E8" s="14"/>
      <c r="F8" s="14" t="s">
        <v>9</v>
      </c>
      <c r="G8" s="14" t="s">
        <v>11</v>
      </c>
      <c r="H8" s="14" t="s">
        <v>12</v>
      </c>
      <c r="I8" s="14"/>
      <c r="J8" s="14"/>
      <c r="K8" s="14"/>
    </row>
    <row r="9" spans="1:11" s="1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1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1" customFormat="1" ht="15.75" thickBot="1" x14ac:dyDescent="0.3">
      <c r="A11" s="14" t="s">
        <v>3</v>
      </c>
      <c r="B11" s="14"/>
      <c r="C11" s="2" t="s">
        <v>5</v>
      </c>
      <c r="D11" s="2">
        <v>1</v>
      </c>
      <c r="E11" s="2">
        <v>2</v>
      </c>
      <c r="F11" s="2" t="s">
        <v>10</v>
      </c>
      <c r="G11" s="2">
        <v>4</v>
      </c>
      <c r="H11" s="2">
        <v>5</v>
      </c>
      <c r="I11" s="2">
        <v>6</v>
      </c>
      <c r="J11" s="2">
        <v>7</v>
      </c>
      <c r="K11" s="2" t="s">
        <v>16</v>
      </c>
    </row>
    <row r="12" spans="1:11" s="1" customFormat="1" ht="22.5" x14ac:dyDescent="0.25">
      <c r="A12" s="5" t="s">
        <v>17</v>
      </c>
      <c r="B12" s="5" t="s">
        <v>18</v>
      </c>
      <c r="C12" s="5" t="s">
        <v>19</v>
      </c>
      <c r="D12" s="6">
        <f>D13+D35+D40</f>
        <v>47933360</v>
      </c>
      <c r="E12" s="6">
        <f>E13+E35+E40</f>
        <v>36856010</v>
      </c>
      <c r="F12" s="6">
        <f t="shared" ref="F12:F48" si="0">G12+H12</f>
        <v>37144691</v>
      </c>
      <c r="G12" s="6">
        <f>G13+G35+G40</f>
        <v>186588</v>
      </c>
      <c r="H12" s="6">
        <f>H13+H35+H40</f>
        <v>36958103</v>
      </c>
      <c r="I12" s="6">
        <f>I13+I35+I40</f>
        <v>37005521</v>
      </c>
      <c r="J12" s="6">
        <f>J13+J35+J40</f>
        <v>45997</v>
      </c>
      <c r="K12" s="6">
        <f t="shared" ref="K12:K48" si="1">F12-I12-J12</f>
        <v>93173</v>
      </c>
    </row>
    <row r="13" spans="1:11" s="1" customFormat="1" x14ac:dyDescent="0.25">
      <c r="A13" s="5" t="s">
        <v>20</v>
      </c>
      <c r="B13" s="5" t="s">
        <v>21</v>
      </c>
      <c r="C13" s="5" t="s">
        <v>22</v>
      </c>
      <c r="D13" s="6">
        <f>+D14</f>
        <v>19118410</v>
      </c>
      <c r="E13" s="6">
        <f>+E14</f>
        <v>14384760</v>
      </c>
      <c r="F13" s="6">
        <f t="shared" si="0"/>
        <v>14592647</v>
      </c>
      <c r="G13" s="6">
        <f>+G14</f>
        <v>186588</v>
      </c>
      <c r="H13" s="6">
        <f>+H14</f>
        <v>14406059</v>
      </c>
      <c r="I13" s="6">
        <f>+I14</f>
        <v>14453477</v>
      </c>
      <c r="J13" s="6">
        <f>+J14</f>
        <v>45997</v>
      </c>
      <c r="K13" s="6">
        <f t="shared" si="1"/>
        <v>93173</v>
      </c>
    </row>
    <row r="14" spans="1:11" s="1" customFormat="1" x14ac:dyDescent="0.25">
      <c r="A14" s="5" t="s">
        <v>23</v>
      </c>
      <c r="B14" s="5" t="s">
        <v>24</v>
      </c>
      <c r="C14" s="5" t="s">
        <v>25</v>
      </c>
      <c r="D14" s="6">
        <f>D15+D19</f>
        <v>19118410</v>
      </c>
      <c r="E14" s="6">
        <f>E15+E19</f>
        <v>14384760</v>
      </c>
      <c r="F14" s="6">
        <f t="shared" si="0"/>
        <v>14592647</v>
      </c>
      <c r="G14" s="6">
        <f>G15+G19</f>
        <v>186588</v>
      </c>
      <c r="H14" s="6">
        <f>H15+H19</f>
        <v>14406059</v>
      </c>
      <c r="I14" s="6">
        <f>I15+I19</f>
        <v>14453477</v>
      </c>
      <c r="J14" s="6">
        <f>J15+J19</f>
        <v>45997</v>
      </c>
      <c r="K14" s="6">
        <f t="shared" si="1"/>
        <v>93173</v>
      </c>
    </row>
    <row r="15" spans="1:11" s="1" customFormat="1" x14ac:dyDescent="0.25">
      <c r="A15" s="5" t="s">
        <v>26</v>
      </c>
      <c r="B15" s="5" t="s">
        <v>27</v>
      </c>
      <c r="C15" s="5" t="s">
        <v>28</v>
      </c>
      <c r="D15" s="6">
        <f>D16</f>
        <v>110300</v>
      </c>
      <c r="E15" s="6">
        <f>E16</f>
        <v>82200</v>
      </c>
      <c r="F15" s="6">
        <f t="shared" si="0"/>
        <v>84595</v>
      </c>
      <c r="G15" s="6">
        <f>G16</f>
        <v>0</v>
      </c>
      <c r="H15" s="6">
        <f>H16</f>
        <v>84595</v>
      </c>
      <c r="I15" s="6">
        <f>I16</f>
        <v>81242</v>
      </c>
      <c r="J15" s="6">
        <f>J16</f>
        <v>0</v>
      </c>
      <c r="K15" s="6">
        <f t="shared" si="1"/>
        <v>3353</v>
      </c>
    </row>
    <row r="16" spans="1:11" s="1" customFormat="1" ht="22.5" x14ac:dyDescent="0.25">
      <c r="A16" s="5" t="s">
        <v>29</v>
      </c>
      <c r="B16" s="5" t="s">
        <v>30</v>
      </c>
      <c r="C16" s="5" t="s">
        <v>31</v>
      </c>
      <c r="D16" s="6">
        <f>+D17</f>
        <v>110300</v>
      </c>
      <c r="E16" s="6">
        <f>+E17</f>
        <v>82200</v>
      </c>
      <c r="F16" s="6">
        <f t="shared" si="0"/>
        <v>84595</v>
      </c>
      <c r="G16" s="6">
        <f>+G17</f>
        <v>0</v>
      </c>
      <c r="H16" s="6">
        <f>+H17</f>
        <v>84595</v>
      </c>
      <c r="I16" s="6">
        <f>+I17</f>
        <v>81242</v>
      </c>
      <c r="J16" s="6">
        <f>+J17</f>
        <v>0</v>
      </c>
      <c r="K16" s="6">
        <f t="shared" si="1"/>
        <v>3353</v>
      </c>
    </row>
    <row r="17" spans="1:11" s="1" customFormat="1" x14ac:dyDescent="0.25">
      <c r="A17" s="5" t="s">
        <v>32</v>
      </c>
      <c r="B17" s="5" t="s">
        <v>33</v>
      </c>
      <c r="C17" s="5" t="s">
        <v>34</v>
      </c>
      <c r="D17" s="6">
        <f>D18</f>
        <v>110300</v>
      </c>
      <c r="E17" s="6">
        <f>E18</f>
        <v>82200</v>
      </c>
      <c r="F17" s="6">
        <f t="shared" si="0"/>
        <v>84595</v>
      </c>
      <c r="G17" s="6">
        <f>G18</f>
        <v>0</v>
      </c>
      <c r="H17" s="6">
        <f>H18</f>
        <v>84595</v>
      </c>
      <c r="I17" s="6">
        <f>I18</f>
        <v>81242</v>
      </c>
      <c r="J17" s="6">
        <f>J18</f>
        <v>0</v>
      </c>
      <c r="K17" s="6">
        <f t="shared" si="1"/>
        <v>3353</v>
      </c>
    </row>
    <row r="18" spans="1:11" s="1" customFormat="1" ht="22.5" x14ac:dyDescent="0.25">
      <c r="A18" s="5" t="s">
        <v>35</v>
      </c>
      <c r="B18" s="5" t="s">
        <v>36</v>
      </c>
      <c r="C18" s="5" t="s">
        <v>37</v>
      </c>
      <c r="D18" s="6">
        <v>110300</v>
      </c>
      <c r="E18" s="6">
        <v>82200</v>
      </c>
      <c r="F18" s="6">
        <f t="shared" si="0"/>
        <v>84595</v>
      </c>
      <c r="G18" s="6">
        <v>0</v>
      </c>
      <c r="H18" s="6">
        <v>84595</v>
      </c>
      <c r="I18" s="6">
        <v>81242</v>
      </c>
      <c r="J18" s="6">
        <v>0</v>
      </c>
      <c r="K18" s="6">
        <f t="shared" si="1"/>
        <v>3353</v>
      </c>
    </row>
    <row r="19" spans="1:11" s="1" customFormat="1" ht="22.5" x14ac:dyDescent="0.25">
      <c r="A19" s="5" t="s">
        <v>38</v>
      </c>
      <c r="B19" s="5" t="s">
        <v>39</v>
      </c>
      <c r="C19" s="5" t="s">
        <v>40</v>
      </c>
      <c r="D19" s="6">
        <f>D20+D29+D31</f>
        <v>19008110</v>
      </c>
      <c r="E19" s="6">
        <f>E20+E29+E31</f>
        <v>14302560</v>
      </c>
      <c r="F19" s="6">
        <f t="shared" si="0"/>
        <v>14508052</v>
      </c>
      <c r="G19" s="6">
        <f>G20+G29+G31</f>
        <v>186588</v>
      </c>
      <c r="H19" s="6">
        <f>H20+H29+H31</f>
        <v>14321464</v>
      </c>
      <c r="I19" s="6">
        <f>I20+I29+I31</f>
        <v>14372235</v>
      </c>
      <c r="J19" s="6">
        <f>J20+J29+J31</f>
        <v>45997</v>
      </c>
      <c r="K19" s="6">
        <f t="shared" si="1"/>
        <v>89820</v>
      </c>
    </row>
    <row r="20" spans="1:11" s="1" customFormat="1" ht="43.5" x14ac:dyDescent="0.25">
      <c r="A20" s="5" t="s">
        <v>41</v>
      </c>
      <c r="B20" s="5" t="s">
        <v>42</v>
      </c>
      <c r="C20" s="5" t="s">
        <v>43</v>
      </c>
      <c r="D20" s="6">
        <f>+D21+D22+D23+D24+D25+D26+D27+D28</f>
        <v>18981110</v>
      </c>
      <c r="E20" s="6">
        <f>+E21+E22+E23+E24+E25+E26+E27+E28</f>
        <v>14275560</v>
      </c>
      <c r="F20" s="6">
        <f t="shared" si="0"/>
        <v>14432486</v>
      </c>
      <c r="G20" s="6">
        <f>+G21+G22+G23+G24+G25+G26+G27+G28</f>
        <v>144022</v>
      </c>
      <c r="H20" s="6">
        <f>+H21+H22+H23+H24+H25+H26+H27+H28</f>
        <v>14288464</v>
      </c>
      <c r="I20" s="6">
        <f>+I21+I22+I23+I24+I25+I26+I27+I28</f>
        <v>14339235</v>
      </c>
      <c r="J20" s="6">
        <f>+J21+J22+J23+J24+J25+J26+J27+J28</f>
        <v>3431</v>
      </c>
      <c r="K20" s="6">
        <f t="shared" si="1"/>
        <v>89820</v>
      </c>
    </row>
    <row r="21" spans="1:11" s="1" customFormat="1" x14ac:dyDescent="0.25">
      <c r="A21" s="5" t="s">
        <v>44</v>
      </c>
      <c r="B21" s="5" t="s">
        <v>45</v>
      </c>
      <c r="C21" s="5" t="s">
        <v>46</v>
      </c>
      <c r="D21" s="6">
        <v>15300</v>
      </c>
      <c r="E21" s="6">
        <v>15000</v>
      </c>
      <c r="F21" s="6">
        <f t="shared" si="0"/>
        <v>23897</v>
      </c>
      <c r="G21" s="6">
        <v>0</v>
      </c>
      <c r="H21" s="6">
        <v>23897</v>
      </c>
      <c r="I21" s="6">
        <v>23897</v>
      </c>
      <c r="J21" s="6">
        <v>0</v>
      </c>
      <c r="K21" s="6">
        <f t="shared" si="1"/>
        <v>0</v>
      </c>
    </row>
    <row r="22" spans="1:11" s="1" customFormat="1" x14ac:dyDescent="0.25">
      <c r="A22" s="5" t="s">
        <v>47</v>
      </c>
      <c r="B22" s="5" t="s">
        <v>48</v>
      </c>
      <c r="C22" s="5" t="s">
        <v>49</v>
      </c>
      <c r="D22" s="6">
        <v>275650</v>
      </c>
      <c r="E22" s="6">
        <v>209650</v>
      </c>
      <c r="F22" s="6">
        <f t="shared" si="0"/>
        <v>211572</v>
      </c>
      <c r="G22" s="6">
        <v>1581</v>
      </c>
      <c r="H22" s="6">
        <v>209991</v>
      </c>
      <c r="I22" s="6">
        <v>188996</v>
      </c>
      <c r="J22" s="6">
        <v>0</v>
      </c>
      <c r="K22" s="6">
        <f t="shared" si="1"/>
        <v>22576</v>
      </c>
    </row>
    <row r="23" spans="1:11" s="1" customFormat="1" ht="22.5" x14ac:dyDescent="0.25">
      <c r="A23" s="5" t="s">
        <v>50</v>
      </c>
      <c r="B23" s="5" t="s">
        <v>51</v>
      </c>
      <c r="C23" s="5" t="s">
        <v>52</v>
      </c>
      <c r="D23" s="6">
        <v>572160</v>
      </c>
      <c r="E23" s="6">
        <v>407410</v>
      </c>
      <c r="F23" s="6">
        <f t="shared" si="0"/>
        <v>413744</v>
      </c>
      <c r="G23" s="6">
        <v>214</v>
      </c>
      <c r="H23" s="6">
        <v>413530</v>
      </c>
      <c r="I23" s="6">
        <v>410313</v>
      </c>
      <c r="J23" s="6">
        <v>3431</v>
      </c>
      <c r="K23" s="6">
        <f t="shared" si="1"/>
        <v>0</v>
      </c>
    </row>
    <row r="24" spans="1:11" s="1" customFormat="1" ht="22.5" x14ac:dyDescent="0.25">
      <c r="A24" s="5" t="s">
        <v>53</v>
      </c>
      <c r="B24" s="5" t="s">
        <v>54</v>
      </c>
      <c r="C24" s="5" t="s">
        <v>55</v>
      </c>
      <c r="D24" s="6">
        <v>15000</v>
      </c>
      <c r="E24" s="6">
        <v>11000</v>
      </c>
      <c r="F24" s="6">
        <f t="shared" si="0"/>
        <v>14453</v>
      </c>
      <c r="G24" s="6">
        <v>0</v>
      </c>
      <c r="H24" s="6">
        <v>14453</v>
      </c>
      <c r="I24" s="6">
        <v>14453</v>
      </c>
      <c r="J24" s="6">
        <v>0</v>
      </c>
      <c r="K24" s="6">
        <f t="shared" si="1"/>
        <v>0</v>
      </c>
    </row>
    <row r="25" spans="1:11" s="1" customFormat="1" ht="22.5" x14ac:dyDescent="0.25">
      <c r="A25" s="5" t="s">
        <v>56</v>
      </c>
      <c r="B25" s="5" t="s">
        <v>57</v>
      </c>
      <c r="C25" s="5" t="s">
        <v>58</v>
      </c>
      <c r="D25" s="6">
        <v>10000</v>
      </c>
      <c r="E25" s="6">
        <v>8000</v>
      </c>
      <c r="F25" s="6">
        <f t="shared" si="0"/>
        <v>6322</v>
      </c>
      <c r="G25" s="6">
        <v>0</v>
      </c>
      <c r="H25" s="6">
        <v>6322</v>
      </c>
      <c r="I25" s="6">
        <v>6322</v>
      </c>
      <c r="J25" s="6">
        <v>0</v>
      </c>
      <c r="K25" s="6">
        <f t="shared" si="1"/>
        <v>0</v>
      </c>
    </row>
    <row r="26" spans="1:11" s="1" customFormat="1" ht="22.5" x14ac:dyDescent="0.25">
      <c r="A26" s="5" t="s">
        <v>59</v>
      </c>
      <c r="B26" s="5" t="s">
        <v>60</v>
      </c>
      <c r="C26" s="5" t="s">
        <v>61</v>
      </c>
      <c r="D26" s="6">
        <v>16423000</v>
      </c>
      <c r="E26" s="6">
        <v>12373000</v>
      </c>
      <c r="F26" s="6">
        <f t="shared" si="0"/>
        <v>12618683</v>
      </c>
      <c r="G26" s="6">
        <v>41929</v>
      </c>
      <c r="H26" s="6">
        <v>12576754</v>
      </c>
      <c r="I26" s="6">
        <v>12618446</v>
      </c>
      <c r="J26" s="6">
        <v>0</v>
      </c>
      <c r="K26" s="6">
        <f t="shared" si="1"/>
        <v>237</v>
      </c>
    </row>
    <row r="27" spans="1:11" s="1" customFormat="1" ht="33" x14ac:dyDescent="0.25">
      <c r="A27" s="5" t="s">
        <v>62</v>
      </c>
      <c r="B27" s="5" t="s">
        <v>63</v>
      </c>
      <c r="C27" s="5" t="s">
        <v>64</v>
      </c>
      <c r="D27" s="6">
        <v>1620000</v>
      </c>
      <c r="E27" s="6">
        <v>1215000</v>
      </c>
      <c r="F27" s="6">
        <f t="shared" si="0"/>
        <v>1114543</v>
      </c>
      <c r="G27" s="6">
        <v>100298</v>
      </c>
      <c r="H27" s="6">
        <v>1014245</v>
      </c>
      <c r="I27" s="6">
        <v>1047536</v>
      </c>
      <c r="J27" s="6">
        <v>0</v>
      </c>
      <c r="K27" s="6">
        <f t="shared" si="1"/>
        <v>67007</v>
      </c>
    </row>
    <row r="28" spans="1:11" s="1" customFormat="1" ht="22.5" x14ac:dyDescent="0.25">
      <c r="A28" s="5" t="s">
        <v>65</v>
      </c>
      <c r="B28" s="5" t="s">
        <v>66</v>
      </c>
      <c r="C28" s="5" t="s">
        <v>67</v>
      </c>
      <c r="D28" s="6">
        <v>50000</v>
      </c>
      <c r="E28" s="6">
        <v>36500</v>
      </c>
      <c r="F28" s="6">
        <f t="shared" si="0"/>
        <v>29272</v>
      </c>
      <c r="G28" s="6">
        <v>0</v>
      </c>
      <c r="H28" s="6">
        <v>29272</v>
      </c>
      <c r="I28" s="6">
        <v>29272</v>
      </c>
      <c r="J28" s="6">
        <v>0</v>
      </c>
      <c r="K28" s="6">
        <f t="shared" si="1"/>
        <v>0</v>
      </c>
    </row>
    <row r="29" spans="1:11" s="1" customFormat="1" x14ac:dyDescent="0.25">
      <c r="A29" s="5" t="s">
        <v>68</v>
      </c>
      <c r="B29" s="5" t="s">
        <v>69</v>
      </c>
      <c r="C29" s="5" t="s">
        <v>70</v>
      </c>
      <c r="D29" s="6">
        <f>+D30</f>
        <v>0</v>
      </c>
      <c r="E29" s="6">
        <f>+E30</f>
        <v>0</v>
      </c>
      <c r="F29" s="6">
        <f t="shared" si="0"/>
        <v>42566</v>
      </c>
      <c r="G29" s="6">
        <f>+G30</f>
        <v>42566</v>
      </c>
      <c r="H29" s="6">
        <f>+H30</f>
        <v>0</v>
      </c>
      <c r="I29" s="6">
        <f>+I30</f>
        <v>0</v>
      </c>
      <c r="J29" s="6">
        <f>+J30</f>
        <v>42566</v>
      </c>
      <c r="K29" s="6">
        <f t="shared" si="1"/>
        <v>0</v>
      </c>
    </row>
    <row r="30" spans="1:11" s="1" customFormat="1" x14ac:dyDescent="0.25">
      <c r="A30" s="5" t="s">
        <v>71</v>
      </c>
      <c r="B30" s="5" t="s">
        <v>72</v>
      </c>
      <c r="C30" s="5" t="s">
        <v>73</v>
      </c>
      <c r="D30" s="6">
        <v>0</v>
      </c>
      <c r="E30" s="6">
        <v>0</v>
      </c>
      <c r="F30" s="6">
        <f t="shared" si="0"/>
        <v>42566</v>
      </c>
      <c r="G30" s="6">
        <v>42566</v>
      </c>
      <c r="H30" s="6">
        <v>0</v>
      </c>
      <c r="I30" s="6">
        <v>0</v>
      </c>
      <c r="J30" s="6">
        <v>42566</v>
      </c>
      <c r="K30" s="6">
        <f t="shared" si="1"/>
        <v>0</v>
      </c>
    </row>
    <row r="31" spans="1:11" s="1" customFormat="1" ht="22.5" x14ac:dyDescent="0.25">
      <c r="A31" s="5" t="s">
        <v>74</v>
      </c>
      <c r="B31" s="5" t="s">
        <v>75</v>
      </c>
      <c r="C31" s="5" t="s">
        <v>76</v>
      </c>
      <c r="D31" s="6">
        <f>D32+D33+D34</f>
        <v>27000</v>
      </c>
      <c r="E31" s="6">
        <f>E32+E33+E34</f>
        <v>27000</v>
      </c>
      <c r="F31" s="6">
        <f t="shared" si="0"/>
        <v>33000</v>
      </c>
      <c r="G31" s="6">
        <f>G32+G33+G34</f>
        <v>0</v>
      </c>
      <c r="H31" s="6">
        <f>H32+H33+H34</f>
        <v>33000</v>
      </c>
      <c r="I31" s="6">
        <f>I32+I33+I34</f>
        <v>33000</v>
      </c>
      <c r="J31" s="6">
        <f>J32+J33+J34</f>
        <v>0</v>
      </c>
      <c r="K31" s="6">
        <f t="shared" si="1"/>
        <v>0</v>
      </c>
    </row>
    <row r="32" spans="1:11" s="1" customFormat="1" x14ac:dyDescent="0.25">
      <c r="A32" s="5" t="s">
        <v>77</v>
      </c>
      <c r="B32" s="5" t="s">
        <v>78</v>
      </c>
      <c r="C32" s="5" t="s">
        <v>79</v>
      </c>
      <c r="D32" s="6">
        <v>27000</v>
      </c>
      <c r="E32" s="6">
        <v>27000</v>
      </c>
      <c r="F32" s="6">
        <f t="shared" si="0"/>
        <v>33000</v>
      </c>
      <c r="G32" s="6">
        <v>0</v>
      </c>
      <c r="H32" s="6">
        <v>33000</v>
      </c>
      <c r="I32" s="6">
        <v>33000</v>
      </c>
      <c r="J32" s="6">
        <v>0</v>
      </c>
      <c r="K32" s="6">
        <f t="shared" si="1"/>
        <v>0</v>
      </c>
    </row>
    <row r="33" spans="1:11" s="1" customFormat="1" ht="33" x14ac:dyDescent="0.25">
      <c r="A33" s="5" t="s">
        <v>80</v>
      </c>
      <c r="B33" s="5" t="s">
        <v>81</v>
      </c>
      <c r="C33" s="5" t="s">
        <v>82</v>
      </c>
      <c r="D33" s="6">
        <v>-566490</v>
      </c>
      <c r="E33" s="6">
        <v>-527390</v>
      </c>
      <c r="F33" s="6">
        <f t="shared" si="0"/>
        <v>-362878</v>
      </c>
      <c r="G33" s="6">
        <v>0</v>
      </c>
      <c r="H33" s="6">
        <v>-362878</v>
      </c>
      <c r="I33" s="6">
        <v>-362878</v>
      </c>
      <c r="J33" s="6">
        <v>0</v>
      </c>
      <c r="K33" s="6">
        <f t="shared" si="1"/>
        <v>0</v>
      </c>
    </row>
    <row r="34" spans="1:11" s="1" customFormat="1" x14ac:dyDescent="0.25">
      <c r="A34" s="5" t="s">
        <v>83</v>
      </c>
      <c r="B34" s="5" t="s">
        <v>84</v>
      </c>
      <c r="C34" s="5" t="s">
        <v>85</v>
      </c>
      <c r="D34" s="6">
        <v>566490</v>
      </c>
      <c r="E34" s="6">
        <v>527390</v>
      </c>
      <c r="F34" s="6">
        <f t="shared" si="0"/>
        <v>362878</v>
      </c>
      <c r="G34" s="6">
        <v>0</v>
      </c>
      <c r="H34" s="6">
        <v>362878</v>
      </c>
      <c r="I34" s="6">
        <v>362878</v>
      </c>
      <c r="J34" s="6">
        <v>0</v>
      </c>
      <c r="K34" s="6">
        <f t="shared" si="1"/>
        <v>0</v>
      </c>
    </row>
    <row r="35" spans="1:11" s="1" customFormat="1" ht="22.5" x14ac:dyDescent="0.25">
      <c r="A35" s="5" t="s">
        <v>86</v>
      </c>
      <c r="B35" s="5" t="s">
        <v>87</v>
      </c>
      <c r="C35" s="5" t="s">
        <v>88</v>
      </c>
      <c r="D35" s="6">
        <f>D36</f>
        <v>0</v>
      </c>
      <c r="E35" s="6">
        <f>E36</f>
        <v>0</v>
      </c>
      <c r="F35" s="6">
        <f t="shared" si="0"/>
        <v>2489317</v>
      </c>
      <c r="G35" s="6">
        <f t="shared" ref="G35:J36" si="2">G36</f>
        <v>0</v>
      </c>
      <c r="H35" s="6">
        <f t="shared" si="2"/>
        <v>2489317</v>
      </c>
      <c r="I35" s="6">
        <f t="shared" si="2"/>
        <v>2489317</v>
      </c>
      <c r="J35" s="6">
        <f t="shared" si="2"/>
        <v>0</v>
      </c>
      <c r="K35" s="6">
        <f t="shared" si="1"/>
        <v>0</v>
      </c>
    </row>
    <row r="36" spans="1:11" s="1" customFormat="1" ht="22.5" x14ac:dyDescent="0.25">
      <c r="A36" s="5" t="s">
        <v>89</v>
      </c>
      <c r="B36" s="5" t="s">
        <v>90</v>
      </c>
      <c r="C36" s="5" t="s">
        <v>91</v>
      </c>
      <c r="D36" s="6">
        <f>D37</f>
        <v>0</v>
      </c>
      <c r="E36" s="6">
        <f>E37</f>
        <v>0</v>
      </c>
      <c r="F36" s="6">
        <f t="shared" si="0"/>
        <v>2489317</v>
      </c>
      <c r="G36" s="6">
        <f t="shared" si="2"/>
        <v>0</v>
      </c>
      <c r="H36" s="6">
        <f t="shared" si="2"/>
        <v>2489317</v>
      </c>
      <c r="I36" s="6">
        <f t="shared" si="2"/>
        <v>2489317</v>
      </c>
      <c r="J36" s="6">
        <f t="shared" si="2"/>
        <v>0</v>
      </c>
      <c r="K36" s="6">
        <f t="shared" si="1"/>
        <v>0</v>
      </c>
    </row>
    <row r="37" spans="1:11" s="1" customFormat="1" ht="22.5" x14ac:dyDescent="0.25">
      <c r="A37" s="5" t="s">
        <v>92</v>
      </c>
      <c r="B37" s="5" t="s">
        <v>93</v>
      </c>
      <c r="C37" s="5" t="s">
        <v>94</v>
      </c>
      <c r="D37" s="6">
        <f>D38+D39</f>
        <v>0</v>
      </c>
      <c r="E37" s="6">
        <f>E38+E39</f>
        <v>0</v>
      </c>
      <c r="F37" s="6">
        <f t="shared" si="0"/>
        <v>2489317</v>
      </c>
      <c r="G37" s="6">
        <f>G38+G39</f>
        <v>0</v>
      </c>
      <c r="H37" s="6">
        <f>H38+H39</f>
        <v>2489317</v>
      </c>
      <c r="I37" s="6">
        <f>I38+I39</f>
        <v>2489317</v>
      </c>
      <c r="J37" s="6">
        <f>J38+J39</f>
        <v>0</v>
      </c>
      <c r="K37" s="6">
        <f t="shared" si="1"/>
        <v>0</v>
      </c>
    </row>
    <row r="38" spans="1:11" s="1" customFormat="1" ht="33" x14ac:dyDescent="0.25">
      <c r="A38" s="5" t="s">
        <v>95</v>
      </c>
      <c r="B38" s="5" t="s">
        <v>96</v>
      </c>
      <c r="C38" s="5" t="s">
        <v>97</v>
      </c>
      <c r="D38" s="6">
        <v>0</v>
      </c>
      <c r="E38" s="6">
        <v>0</v>
      </c>
      <c r="F38" s="6">
        <f t="shared" si="0"/>
        <v>1370543</v>
      </c>
      <c r="G38" s="6">
        <v>0</v>
      </c>
      <c r="H38" s="6">
        <v>1370543</v>
      </c>
      <c r="I38" s="6">
        <v>1370543</v>
      </c>
      <c r="J38" s="6">
        <v>0</v>
      </c>
      <c r="K38" s="6">
        <f t="shared" si="1"/>
        <v>0</v>
      </c>
    </row>
    <row r="39" spans="1:11" s="1" customFormat="1" ht="33" x14ac:dyDescent="0.25">
      <c r="A39" s="5" t="s">
        <v>98</v>
      </c>
      <c r="B39" s="5" t="s">
        <v>99</v>
      </c>
      <c r="C39" s="5" t="s">
        <v>100</v>
      </c>
      <c r="D39" s="6">
        <v>0</v>
      </c>
      <c r="E39" s="6">
        <v>0</v>
      </c>
      <c r="F39" s="6">
        <f t="shared" si="0"/>
        <v>1118774</v>
      </c>
      <c r="G39" s="6">
        <v>0</v>
      </c>
      <c r="H39" s="6">
        <v>1118774</v>
      </c>
      <c r="I39" s="6">
        <v>1118774</v>
      </c>
      <c r="J39" s="6">
        <v>0</v>
      </c>
      <c r="K39" s="6">
        <f t="shared" si="1"/>
        <v>0</v>
      </c>
    </row>
    <row r="40" spans="1:11" s="1" customFormat="1" x14ac:dyDescent="0.25">
      <c r="A40" s="5" t="s">
        <v>101</v>
      </c>
      <c r="B40" s="5" t="s">
        <v>102</v>
      </c>
      <c r="C40" s="5" t="s">
        <v>103</v>
      </c>
      <c r="D40" s="6">
        <f>D41</f>
        <v>28814950</v>
      </c>
      <c r="E40" s="6">
        <f>E41</f>
        <v>22471250</v>
      </c>
      <c r="F40" s="6">
        <f t="shared" si="0"/>
        <v>20062727</v>
      </c>
      <c r="G40" s="6">
        <f>G41</f>
        <v>0</v>
      </c>
      <c r="H40" s="6">
        <f>H41</f>
        <v>20062727</v>
      </c>
      <c r="I40" s="6">
        <f>I41</f>
        <v>20062727</v>
      </c>
      <c r="J40" s="6">
        <f>J41</f>
        <v>0</v>
      </c>
      <c r="K40" s="6">
        <f t="shared" si="1"/>
        <v>0</v>
      </c>
    </row>
    <row r="41" spans="1:11" s="1" customFormat="1" ht="22.5" x14ac:dyDescent="0.25">
      <c r="A41" s="5" t="s">
        <v>104</v>
      </c>
      <c r="B41" s="5" t="s">
        <v>105</v>
      </c>
      <c r="C41" s="5" t="s">
        <v>106</v>
      </c>
      <c r="D41" s="6">
        <f>+D42</f>
        <v>28814950</v>
      </c>
      <c r="E41" s="6">
        <f>+E42</f>
        <v>22471250</v>
      </c>
      <c r="F41" s="6">
        <f t="shared" si="0"/>
        <v>20062727</v>
      </c>
      <c r="G41" s="6">
        <f>+G42</f>
        <v>0</v>
      </c>
      <c r="H41" s="6">
        <f>+H42</f>
        <v>20062727</v>
      </c>
      <c r="I41" s="6">
        <f>+I42</f>
        <v>20062727</v>
      </c>
      <c r="J41" s="6">
        <f>+J42</f>
        <v>0</v>
      </c>
      <c r="K41" s="6">
        <f t="shared" si="1"/>
        <v>0</v>
      </c>
    </row>
    <row r="42" spans="1:11" s="1" customFormat="1" ht="64.5" x14ac:dyDescent="0.25">
      <c r="A42" s="5" t="s">
        <v>107</v>
      </c>
      <c r="B42" s="5" t="s">
        <v>108</v>
      </c>
      <c r="C42" s="5" t="s">
        <v>109</v>
      </c>
      <c r="D42" s="6">
        <f>D43+D44+D45+D46+D48</f>
        <v>28814950</v>
      </c>
      <c r="E42" s="6">
        <f>E43+E44+E45+E46+E48</f>
        <v>22471250</v>
      </c>
      <c r="F42" s="6">
        <f t="shared" si="0"/>
        <v>20062727</v>
      </c>
      <c r="G42" s="6">
        <f>G43+G44+G45+G46+G48</f>
        <v>0</v>
      </c>
      <c r="H42" s="6">
        <f>H43+H44+H45+H46+H48</f>
        <v>20062727</v>
      </c>
      <c r="I42" s="6">
        <f>I43+I44+I45+I46+I48</f>
        <v>20062727</v>
      </c>
      <c r="J42" s="6">
        <f>J43+J44+J45+J46+J48</f>
        <v>0</v>
      </c>
      <c r="K42" s="6">
        <f t="shared" si="1"/>
        <v>0</v>
      </c>
    </row>
    <row r="43" spans="1:11" s="1" customFormat="1" ht="22.5" x14ac:dyDescent="0.25">
      <c r="A43" s="5" t="s">
        <v>110</v>
      </c>
      <c r="B43" s="5" t="s">
        <v>111</v>
      </c>
      <c r="C43" s="5" t="s">
        <v>112</v>
      </c>
      <c r="D43" s="6">
        <v>2100000</v>
      </c>
      <c r="E43" s="6">
        <v>1728800</v>
      </c>
      <c r="F43" s="6">
        <f t="shared" si="0"/>
        <v>1537000</v>
      </c>
      <c r="G43" s="6">
        <v>0</v>
      </c>
      <c r="H43" s="6">
        <v>1537000</v>
      </c>
      <c r="I43" s="6">
        <v>1537000</v>
      </c>
      <c r="J43" s="6">
        <v>0</v>
      </c>
      <c r="K43" s="6">
        <f t="shared" si="1"/>
        <v>0</v>
      </c>
    </row>
    <row r="44" spans="1:11" s="1" customFormat="1" ht="22.5" x14ac:dyDescent="0.25">
      <c r="A44" s="5" t="s">
        <v>113</v>
      </c>
      <c r="B44" s="5" t="s">
        <v>114</v>
      </c>
      <c r="C44" s="5" t="s">
        <v>115</v>
      </c>
      <c r="D44" s="6">
        <v>445000</v>
      </c>
      <c r="E44" s="6">
        <v>400000</v>
      </c>
      <c r="F44" s="6">
        <f t="shared" si="0"/>
        <v>400000</v>
      </c>
      <c r="G44" s="6">
        <v>0</v>
      </c>
      <c r="H44" s="6">
        <v>400000</v>
      </c>
      <c r="I44" s="6">
        <v>400000</v>
      </c>
      <c r="J44" s="6">
        <v>0</v>
      </c>
      <c r="K44" s="6">
        <f t="shared" si="1"/>
        <v>0</v>
      </c>
    </row>
    <row r="45" spans="1:11" s="1" customFormat="1" ht="22.5" x14ac:dyDescent="0.25">
      <c r="A45" s="5" t="s">
        <v>116</v>
      </c>
      <c r="B45" s="5" t="s">
        <v>117</v>
      </c>
      <c r="C45" s="5" t="s">
        <v>118</v>
      </c>
      <c r="D45" s="6">
        <v>18450</v>
      </c>
      <c r="E45" s="6">
        <v>18450</v>
      </c>
      <c r="F45" s="6">
        <f t="shared" si="0"/>
        <v>3049</v>
      </c>
      <c r="G45" s="6">
        <v>0</v>
      </c>
      <c r="H45" s="6">
        <v>3049</v>
      </c>
      <c r="I45" s="6">
        <v>3049</v>
      </c>
      <c r="J45" s="6">
        <v>0</v>
      </c>
      <c r="K45" s="6">
        <f t="shared" si="1"/>
        <v>0</v>
      </c>
    </row>
    <row r="46" spans="1:11" s="1" customFormat="1" ht="22.5" x14ac:dyDescent="0.25">
      <c r="A46" s="5" t="s">
        <v>119</v>
      </c>
      <c r="B46" s="5" t="s">
        <v>120</v>
      </c>
      <c r="C46" s="5" t="s">
        <v>121</v>
      </c>
      <c r="D46" s="6">
        <f>D47</f>
        <v>167000</v>
      </c>
      <c r="E46" s="6">
        <f>E47</f>
        <v>167000</v>
      </c>
      <c r="F46" s="6">
        <f t="shared" si="0"/>
        <v>0</v>
      </c>
      <c r="G46" s="6">
        <f>G47</f>
        <v>0</v>
      </c>
      <c r="H46" s="6">
        <f>H47</f>
        <v>0</v>
      </c>
      <c r="I46" s="6">
        <f>I47</f>
        <v>0</v>
      </c>
      <c r="J46" s="6">
        <f>J47</f>
        <v>0</v>
      </c>
      <c r="K46" s="6">
        <f t="shared" si="1"/>
        <v>0</v>
      </c>
    </row>
    <row r="47" spans="1:11" s="1" customFormat="1" ht="43.5" x14ac:dyDescent="0.25">
      <c r="A47" s="5" t="s">
        <v>122</v>
      </c>
      <c r="B47" s="5" t="s">
        <v>123</v>
      </c>
      <c r="C47" s="5" t="s">
        <v>124</v>
      </c>
      <c r="D47" s="6">
        <v>167000</v>
      </c>
      <c r="E47" s="6">
        <v>167000</v>
      </c>
      <c r="F47" s="6">
        <f t="shared" si="0"/>
        <v>0</v>
      </c>
      <c r="G47" s="6">
        <v>0</v>
      </c>
      <c r="H47" s="6">
        <v>0</v>
      </c>
      <c r="I47" s="6">
        <v>0</v>
      </c>
      <c r="J47" s="6">
        <v>0</v>
      </c>
      <c r="K47" s="6">
        <f t="shared" si="1"/>
        <v>0</v>
      </c>
    </row>
    <row r="48" spans="1:11" s="1" customFormat="1" ht="33" x14ac:dyDescent="0.25">
      <c r="A48" s="5" t="s">
        <v>125</v>
      </c>
      <c r="B48" s="5" t="s">
        <v>126</v>
      </c>
      <c r="C48" s="5" t="s">
        <v>127</v>
      </c>
      <c r="D48" s="6">
        <v>26084500</v>
      </c>
      <c r="E48" s="6">
        <v>20157000</v>
      </c>
      <c r="F48" s="6">
        <f t="shared" si="0"/>
        <v>18122678</v>
      </c>
      <c r="G48" s="6">
        <v>0</v>
      </c>
      <c r="H48" s="6">
        <v>18122678</v>
      </c>
      <c r="I48" s="6">
        <v>18122678</v>
      </c>
      <c r="J48" s="6">
        <v>0</v>
      </c>
      <c r="K48" s="6">
        <f t="shared" si="1"/>
        <v>0</v>
      </c>
    </row>
    <row r="49" spans="1:11" s="1" customFormat="1" x14ac:dyDescent="0.25">
      <c r="A49" s="3"/>
      <c r="B49" s="3"/>
      <c r="C49" s="3"/>
      <c r="D49" s="4"/>
      <c r="E49" s="4"/>
      <c r="F49" s="4"/>
      <c r="G49" s="4"/>
      <c r="H49" s="4"/>
      <c r="I49" s="4"/>
      <c r="J49" s="4"/>
      <c r="K49" s="4"/>
    </row>
    <row r="51" spans="1:11" x14ac:dyDescent="0.25">
      <c r="B51" s="15" t="s">
        <v>131</v>
      </c>
      <c r="C51" s="15"/>
      <c r="D51" s="15"/>
      <c r="E51" s="15"/>
      <c r="F51" s="15"/>
      <c r="G51" s="15"/>
      <c r="H51" s="15"/>
      <c r="I51" s="15"/>
      <c r="J51" s="15"/>
    </row>
    <row r="54" spans="1:11" ht="22.5" x14ac:dyDescent="0.25">
      <c r="B54" s="5" t="s">
        <v>128</v>
      </c>
      <c r="C54" s="5" t="s">
        <v>19</v>
      </c>
      <c r="D54" s="6">
        <f>D55+D76+D80</f>
        <v>47181420</v>
      </c>
      <c r="E54" s="6">
        <f>E55+E76+E80</f>
        <v>36143170</v>
      </c>
      <c r="F54" s="6">
        <f t="shared" ref="F54:F85" si="3">G54+H54</f>
        <v>35659990</v>
      </c>
      <c r="G54" s="6">
        <f>G55+G76+G80</f>
        <v>186588</v>
      </c>
      <c r="H54" s="6">
        <f>H55+H76+H80</f>
        <v>35473402</v>
      </c>
      <c r="I54" s="6">
        <f>I55+I76+I80</f>
        <v>35520820</v>
      </c>
    </row>
    <row r="55" spans="1:11" x14ac:dyDescent="0.25">
      <c r="B55" s="5" t="s">
        <v>21</v>
      </c>
      <c r="C55" s="5" t="s">
        <v>22</v>
      </c>
      <c r="D55" s="6">
        <f>+D56</f>
        <v>18551920</v>
      </c>
      <c r="E55" s="6">
        <f>+E56</f>
        <v>13857370</v>
      </c>
      <c r="F55" s="6">
        <f t="shared" si="3"/>
        <v>14229769</v>
      </c>
      <c r="G55" s="6">
        <f>+G56</f>
        <v>186588</v>
      </c>
      <c r="H55" s="6">
        <f>+H56</f>
        <v>14043181</v>
      </c>
      <c r="I55" s="6">
        <f>+I56</f>
        <v>14090599</v>
      </c>
    </row>
    <row r="56" spans="1:11" x14ac:dyDescent="0.25">
      <c r="B56" s="5" t="s">
        <v>24</v>
      </c>
      <c r="C56" s="5" t="s">
        <v>25</v>
      </c>
      <c r="D56" s="6">
        <f>D57+D61</f>
        <v>18551920</v>
      </c>
      <c r="E56" s="6">
        <f>E57+E61</f>
        <v>13857370</v>
      </c>
      <c r="F56" s="6">
        <f t="shared" si="3"/>
        <v>14229769</v>
      </c>
      <c r="G56" s="6">
        <f>G57+G61</f>
        <v>186588</v>
      </c>
      <c r="H56" s="6">
        <f>H57+H61</f>
        <v>14043181</v>
      </c>
      <c r="I56" s="6">
        <f>I57+I61</f>
        <v>14090599</v>
      </c>
    </row>
    <row r="57" spans="1:11" x14ac:dyDescent="0.25">
      <c r="B57" s="5" t="s">
        <v>27</v>
      </c>
      <c r="C57" s="5" t="s">
        <v>28</v>
      </c>
      <c r="D57" s="6">
        <f>D58</f>
        <v>110300</v>
      </c>
      <c r="E57" s="6">
        <f>E58</f>
        <v>82200</v>
      </c>
      <c r="F57" s="6">
        <f t="shared" si="3"/>
        <v>84595</v>
      </c>
      <c r="G57" s="6">
        <f>G58</f>
        <v>0</v>
      </c>
      <c r="H57" s="6">
        <f>H58</f>
        <v>84595</v>
      </c>
      <c r="I57" s="6">
        <f>I58</f>
        <v>81242</v>
      </c>
    </row>
    <row r="58" spans="1:11" ht="22.5" x14ac:dyDescent="0.25">
      <c r="B58" s="5" t="s">
        <v>30</v>
      </c>
      <c r="C58" s="5" t="s">
        <v>31</v>
      </c>
      <c r="D58" s="6">
        <f>+D59</f>
        <v>110300</v>
      </c>
      <c r="E58" s="6">
        <f>+E59</f>
        <v>82200</v>
      </c>
      <c r="F58" s="6">
        <f t="shared" si="3"/>
        <v>84595</v>
      </c>
      <c r="G58" s="6">
        <f>+G59</f>
        <v>0</v>
      </c>
      <c r="H58" s="6">
        <f>+H59</f>
        <v>84595</v>
      </c>
      <c r="I58" s="6">
        <f>+I59</f>
        <v>81242</v>
      </c>
    </row>
    <row r="59" spans="1:11" x14ac:dyDescent="0.25">
      <c r="B59" s="5" t="s">
        <v>33</v>
      </c>
      <c r="C59" s="5" t="s">
        <v>34</v>
      </c>
      <c r="D59" s="6">
        <f>D60</f>
        <v>110300</v>
      </c>
      <c r="E59" s="6">
        <f>E60</f>
        <v>82200</v>
      </c>
      <c r="F59" s="6">
        <f t="shared" si="3"/>
        <v>84595</v>
      </c>
      <c r="G59" s="6">
        <f>G60</f>
        <v>0</v>
      </c>
      <c r="H59" s="6">
        <f>H60</f>
        <v>84595</v>
      </c>
      <c r="I59" s="6">
        <f>I60</f>
        <v>81242</v>
      </c>
    </row>
    <row r="60" spans="1:11" ht="22.5" x14ac:dyDescent="0.25">
      <c r="B60" s="5" t="s">
        <v>36</v>
      </c>
      <c r="C60" s="5" t="s">
        <v>37</v>
      </c>
      <c r="D60" s="6">
        <v>110300</v>
      </c>
      <c r="E60" s="6">
        <v>82200</v>
      </c>
      <c r="F60" s="6">
        <f t="shared" si="3"/>
        <v>84595</v>
      </c>
      <c r="G60" s="6">
        <v>0</v>
      </c>
      <c r="H60" s="6">
        <v>84595</v>
      </c>
      <c r="I60" s="6">
        <v>81242</v>
      </c>
    </row>
    <row r="61" spans="1:11" ht="22.5" x14ac:dyDescent="0.25">
      <c r="B61" s="5" t="s">
        <v>39</v>
      </c>
      <c r="C61" s="5" t="s">
        <v>40</v>
      </c>
      <c r="D61" s="6">
        <f>D62+D71+D73</f>
        <v>18441620</v>
      </c>
      <c r="E61" s="6">
        <f>E62+E71+E73</f>
        <v>13775170</v>
      </c>
      <c r="F61" s="6">
        <f t="shared" si="3"/>
        <v>14145174</v>
      </c>
      <c r="G61" s="6">
        <f>G62+G71+G73</f>
        <v>186588</v>
      </c>
      <c r="H61" s="6">
        <f>H62+H71+H73</f>
        <v>13958586</v>
      </c>
      <c r="I61" s="6">
        <f>I62+I71+I73</f>
        <v>14009357</v>
      </c>
    </row>
    <row r="62" spans="1:11" ht="43.5" x14ac:dyDescent="0.25">
      <c r="B62" s="5" t="s">
        <v>42</v>
      </c>
      <c r="C62" s="5" t="s">
        <v>43</v>
      </c>
      <c r="D62" s="6">
        <f>+D63+D64+D65+D66+D67+D68+D69+D70</f>
        <v>18981110</v>
      </c>
      <c r="E62" s="6">
        <f>+E63+E64+E65+E66+E67+E68+E69+E70</f>
        <v>14275560</v>
      </c>
      <c r="F62" s="6">
        <f t="shared" si="3"/>
        <v>14432486</v>
      </c>
      <c r="G62" s="6">
        <f>+G63+G64+G65+G66+G67+G68+G69+G70</f>
        <v>144022</v>
      </c>
      <c r="H62" s="6">
        <f>+H63+H64+H65+H66+H67+H68+H69+H70</f>
        <v>14288464</v>
      </c>
      <c r="I62" s="6">
        <f>+I63+I64+I65+I66+I67+I68+I69+I70</f>
        <v>14339235</v>
      </c>
    </row>
    <row r="63" spans="1:11" x14ac:dyDescent="0.25">
      <c r="B63" s="5" t="s">
        <v>45</v>
      </c>
      <c r="C63" s="5" t="s">
        <v>46</v>
      </c>
      <c r="D63" s="6">
        <v>15300</v>
      </c>
      <c r="E63" s="6">
        <v>15000</v>
      </c>
      <c r="F63" s="6">
        <f t="shared" si="3"/>
        <v>23897</v>
      </c>
      <c r="G63" s="6">
        <v>0</v>
      </c>
      <c r="H63" s="6">
        <v>23897</v>
      </c>
      <c r="I63" s="6">
        <v>23897</v>
      </c>
    </row>
    <row r="64" spans="1:11" x14ac:dyDescent="0.25">
      <c r="B64" s="5" t="s">
        <v>48</v>
      </c>
      <c r="C64" s="5" t="s">
        <v>49</v>
      </c>
      <c r="D64" s="6">
        <v>275650</v>
      </c>
      <c r="E64" s="6">
        <v>209650</v>
      </c>
      <c r="F64" s="6">
        <f t="shared" si="3"/>
        <v>211572</v>
      </c>
      <c r="G64" s="6">
        <v>1581</v>
      </c>
      <c r="H64" s="6">
        <v>209991</v>
      </c>
      <c r="I64" s="6">
        <v>188996</v>
      </c>
    </row>
    <row r="65" spans="2:9" ht="22.5" x14ac:dyDescent="0.25">
      <c r="B65" s="5" t="s">
        <v>51</v>
      </c>
      <c r="C65" s="5" t="s">
        <v>52</v>
      </c>
      <c r="D65" s="6">
        <v>572160</v>
      </c>
      <c r="E65" s="6">
        <v>407410</v>
      </c>
      <c r="F65" s="6">
        <f t="shared" si="3"/>
        <v>413744</v>
      </c>
      <c r="G65" s="6">
        <v>214</v>
      </c>
      <c r="H65" s="6">
        <v>413530</v>
      </c>
      <c r="I65" s="6">
        <v>410313</v>
      </c>
    </row>
    <row r="66" spans="2:9" ht="22.5" x14ac:dyDescent="0.25">
      <c r="B66" s="5" t="s">
        <v>54</v>
      </c>
      <c r="C66" s="5" t="s">
        <v>55</v>
      </c>
      <c r="D66" s="6">
        <v>15000</v>
      </c>
      <c r="E66" s="6">
        <v>11000</v>
      </c>
      <c r="F66" s="6">
        <f t="shared" si="3"/>
        <v>14453</v>
      </c>
      <c r="G66" s="6">
        <v>0</v>
      </c>
      <c r="H66" s="6">
        <v>14453</v>
      </c>
      <c r="I66" s="6">
        <v>14453</v>
      </c>
    </row>
    <row r="67" spans="2:9" ht="22.5" x14ac:dyDescent="0.25">
      <c r="B67" s="5" t="s">
        <v>57</v>
      </c>
      <c r="C67" s="5" t="s">
        <v>58</v>
      </c>
      <c r="D67" s="6">
        <v>10000</v>
      </c>
      <c r="E67" s="6">
        <v>8000</v>
      </c>
      <c r="F67" s="6">
        <f t="shared" si="3"/>
        <v>6322</v>
      </c>
      <c r="G67" s="6">
        <v>0</v>
      </c>
      <c r="H67" s="6">
        <v>6322</v>
      </c>
      <c r="I67" s="6">
        <v>6322</v>
      </c>
    </row>
    <row r="68" spans="2:9" ht="22.5" x14ac:dyDescent="0.25">
      <c r="B68" s="5" t="s">
        <v>60</v>
      </c>
      <c r="C68" s="5" t="s">
        <v>61</v>
      </c>
      <c r="D68" s="6">
        <v>16423000</v>
      </c>
      <c r="E68" s="6">
        <v>12373000</v>
      </c>
      <c r="F68" s="6">
        <f t="shared" si="3"/>
        <v>12618683</v>
      </c>
      <c r="G68" s="6">
        <v>41929</v>
      </c>
      <c r="H68" s="6">
        <v>12576754</v>
      </c>
      <c r="I68" s="6">
        <v>12618446</v>
      </c>
    </row>
    <row r="69" spans="2:9" ht="33" x14ac:dyDescent="0.25">
      <c r="B69" s="5" t="s">
        <v>63</v>
      </c>
      <c r="C69" s="5" t="s">
        <v>64</v>
      </c>
      <c r="D69" s="6">
        <v>1620000</v>
      </c>
      <c r="E69" s="6">
        <v>1215000</v>
      </c>
      <c r="F69" s="6">
        <f t="shared" si="3"/>
        <v>1114543</v>
      </c>
      <c r="G69" s="6">
        <v>100298</v>
      </c>
      <c r="H69" s="6">
        <v>1014245</v>
      </c>
      <c r="I69" s="6">
        <v>1047536</v>
      </c>
    </row>
    <row r="70" spans="2:9" ht="22.5" x14ac:dyDescent="0.25">
      <c r="B70" s="5" t="s">
        <v>66</v>
      </c>
      <c r="C70" s="5" t="s">
        <v>67</v>
      </c>
      <c r="D70" s="6">
        <v>50000</v>
      </c>
      <c r="E70" s="6">
        <v>36500</v>
      </c>
      <c r="F70" s="6">
        <f t="shared" si="3"/>
        <v>29272</v>
      </c>
      <c r="G70" s="6">
        <v>0</v>
      </c>
      <c r="H70" s="6">
        <v>29272</v>
      </c>
      <c r="I70" s="6">
        <v>29272</v>
      </c>
    </row>
    <row r="71" spans="2:9" x14ac:dyDescent="0.25">
      <c r="B71" s="5" t="s">
        <v>69</v>
      </c>
      <c r="C71" s="5" t="s">
        <v>70</v>
      </c>
      <c r="D71" s="6">
        <f>+D72</f>
        <v>0</v>
      </c>
      <c r="E71" s="6">
        <f>+E72</f>
        <v>0</v>
      </c>
      <c r="F71" s="6">
        <f t="shared" si="3"/>
        <v>42566</v>
      </c>
      <c r="G71" s="6">
        <f>+G72</f>
        <v>42566</v>
      </c>
      <c r="H71" s="6">
        <f>+H72</f>
        <v>0</v>
      </c>
      <c r="I71" s="6">
        <f>+I72</f>
        <v>0</v>
      </c>
    </row>
    <row r="72" spans="2:9" x14ac:dyDescent="0.25">
      <c r="B72" s="5" t="s">
        <v>72</v>
      </c>
      <c r="C72" s="5" t="s">
        <v>73</v>
      </c>
      <c r="D72" s="6">
        <v>0</v>
      </c>
      <c r="E72" s="6">
        <v>0</v>
      </c>
      <c r="F72" s="6">
        <f t="shared" si="3"/>
        <v>42566</v>
      </c>
      <c r="G72" s="6">
        <v>42566</v>
      </c>
      <c r="H72" s="6">
        <v>0</v>
      </c>
      <c r="I72" s="6">
        <v>0</v>
      </c>
    </row>
    <row r="73" spans="2:9" ht="22.5" x14ac:dyDescent="0.25">
      <c r="B73" s="5" t="s">
        <v>75</v>
      </c>
      <c r="C73" s="5" t="s">
        <v>76</v>
      </c>
      <c r="D73" s="6">
        <f>D74+D75</f>
        <v>-539490</v>
      </c>
      <c r="E73" s="6">
        <f>E74+E75</f>
        <v>-500390</v>
      </c>
      <c r="F73" s="6">
        <f t="shared" si="3"/>
        <v>-329878</v>
      </c>
      <c r="G73" s="6">
        <f>G74+G75</f>
        <v>0</v>
      </c>
      <c r="H73" s="6">
        <f>H74+H75</f>
        <v>-329878</v>
      </c>
      <c r="I73" s="6">
        <f>I74+I75</f>
        <v>-329878</v>
      </c>
    </row>
    <row r="74" spans="2:9" x14ac:dyDescent="0.25">
      <c r="B74" s="5" t="s">
        <v>78</v>
      </c>
      <c r="C74" s="5" t="s">
        <v>79</v>
      </c>
      <c r="D74" s="6">
        <v>27000</v>
      </c>
      <c r="E74" s="6">
        <v>27000</v>
      </c>
      <c r="F74" s="6">
        <f t="shared" si="3"/>
        <v>33000</v>
      </c>
      <c r="G74" s="6">
        <v>0</v>
      </c>
      <c r="H74" s="6">
        <v>33000</v>
      </c>
      <c r="I74" s="6">
        <v>33000</v>
      </c>
    </row>
    <row r="75" spans="2:9" ht="33" x14ac:dyDescent="0.25">
      <c r="B75" s="5" t="s">
        <v>81</v>
      </c>
      <c r="C75" s="5" t="s">
        <v>82</v>
      </c>
      <c r="D75" s="6">
        <v>-566490</v>
      </c>
      <c r="E75" s="6">
        <v>-527390</v>
      </c>
      <c r="F75" s="6">
        <f t="shared" si="3"/>
        <v>-362878</v>
      </c>
      <c r="G75" s="6">
        <v>0</v>
      </c>
      <c r="H75" s="6">
        <v>-362878</v>
      </c>
      <c r="I75" s="6">
        <v>-362878</v>
      </c>
    </row>
    <row r="76" spans="2:9" ht="22.5" x14ac:dyDescent="0.25">
      <c r="B76" s="5" t="s">
        <v>87</v>
      </c>
      <c r="C76" s="5" t="s">
        <v>88</v>
      </c>
      <c r="D76" s="6">
        <f t="shared" ref="D76:E78" si="4">D77</f>
        <v>0</v>
      </c>
      <c r="E76" s="6">
        <f t="shared" si="4"/>
        <v>0</v>
      </c>
      <c r="F76" s="6">
        <f t="shared" si="3"/>
        <v>1370543</v>
      </c>
      <c r="G76" s="6">
        <f t="shared" ref="G76:I78" si="5">G77</f>
        <v>0</v>
      </c>
      <c r="H76" s="6">
        <f t="shared" si="5"/>
        <v>1370543</v>
      </c>
      <c r="I76" s="6">
        <f t="shared" si="5"/>
        <v>1370543</v>
      </c>
    </row>
    <row r="77" spans="2:9" ht="22.5" x14ac:dyDescent="0.25">
      <c r="B77" s="5" t="s">
        <v>90</v>
      </c>
      <c r="C77" s="5" t="s">
        <v>91</v>
      </c>
      <c r="D77" s="6">
        <f t="shared" si="4"/>
        <v>0</v>
      </c>
      <c r="E77" s="6">
        <f t="shared" si="4"/>
        <v>0</v>
      </c>
      <c r="F77" s="6">
        <f t="shared" si="3"/>
        <v>1370543</v>
      </c>
      <c r="G77" s="6">
        <f t="shared" si="5"/>
        <v>0</v>
      </c>
      <c r="H77" s="6">
        <f t="shared" si="5"/>
        <v>1370543</v>
      </c>
      <c r="I77" s="6">
        <f t="shared" si="5"/>
        <v>1370543</v>
      </c>
    </row>
    <row r="78" spans="2:9" ht="22.5" x14ac:dyDescent="0.25">
      <c r="B78" s="5" t="s">
        <v>93</v>
      </c>
      <c r="C78" s="5" t="s">
        <v>94</v>
      </c>
      <c r="D78" s="6">
        <f t="shared" si="4"/>
        <v>0</v>
      </c>
      <c r="E78" s="6">
        <f t="shared" si="4"/>
        <v>0</v>
      </c>
      <c r="F78" s="6">
        <f t="shared" si="3"/>
        <v>1370543</v>
      </c>
      <c r="G78" s="6">
        <f t="shared" si="5"/>
        <v>0</v>
      </c>
      <c r="H78" s="6">
        <f t="shared" si="5"/>
        <v>1370543</v>
      </c>
      <c r="I78" s="6">
        <f t="shared" si="5"/>
        <v>1370543</v>
      </c>
    </row>
    <row r="79" spans="2:9" ht="33" x14ac:dyDescent="0.25">
      <c r="B79" s="5" t="s">
        <v>96</v>
      </c>
      <c r="C79" s="5" t="s">
        <v>97</v>
      </c>
      <c r="D79" s="6">
        <v>0</v>
      </c>
      <c r="E79" s="6">
        <v>0</v>
      </c>
      <c r="F79" s="6">
        <f t="shared" si="3"/>
        <v>1370543</v>
      </c>
      <c r="G79" s="6">
        <v>0</v>
      </c>
      <c r="H79" s="6">
        <v>1370543</v>
      </c>
      <c r="I79" s="6">
        <v>1370543</v>
      </c>
    </row>
    <row r="80" spans="2:9" x14ac:dyDescent="0.25">
      <c r="B80" s="5" t="s">
        <v>102</v>
      </c>
      <c r="C80" s="5" t="s">
        <v>103</v>
      </c>
      <c r="D80" s="6">
        <f>D81</f>
        <v>28629500</v>
      </c>
      <c r="E80" s="6">
        <f>E81</f>
        <v>22285800</v>
      </c>
      <c r="F80" s="6">
        <f t="shared" si="3"/>
        <v>20059678</v>
      </c>
      <c r="G80" s="6">
        <f>G81</f>
        <v>0</v>
      </c>
      <c r="H80" s="6">
        <f>H81</f>
        <v>20059678</v>
      </c>
      <c r="I80" s="6">
        <f>I81</f>
        <v>20059678</v>
      </c>
    </row>
    <row r="81" spans="2:9" ht="22.5" x14ac:dyDescent="0.25">
      <c r="B81" s="5" t="s">
        <v>105</v>
      </c>
      <c r="C81" s="5" t="s">
        <v>106</v>
      </c>
      <c r="D81" s="6">
        <f>+D82</f>
        <v>28629500</v>
      </c>
      <c r="E81" s="6">
        <f>+E82</f>
        <v>22285800</v>
      </c>
      <c r="F81" s="6">
        <f t="shared" si="3"/>
        <v>20059678</v>
      </c>
      <c r="G81" s="6">
        <f>+G82</f>
        <v>0</v>
      </c>
      <c r="H81" s="6">
        <f>+H82</f>
        <v>20059678</v>
      </c>
      <c r="I81" s="6">
        <f>+I82</f>
        <v>20059678</v>
      </c>
    </row>
    <row r="82" spans="2:9" ht="64.5" x14ac:dyDescent="0.25">
      <c r="B82" s="5" t="s">
        <v>108</v>
      </c>
      <c r="C82" s="5" t="s">
        <v>109</v>
      </c>
      <c r="D82" s="6">
        <f>D83+D84+D85</f>
        <v>28629500</v>
      </c>
      <c r="E82" s="6">
        <f>E83+E84+E85</f>
        <v>22285800</v>
      </c>
      <c r="F82" s="6">
        <f t="shared" si="3"/>
        <v>20059678</v>
      </c>
      <c r="G82" s="6">
        <f>G83+G84+G85</f>
        <v>0</v>
      </c>
      <c r="H82" s="6">
        <f>H83+H84+H85</f>
        <v>20059678</v>
      </c>
      <c r="I82" s="6">
        <f>I83+I84+I85</f>
        <v>20059678</v>
      </c>
    </row>
    <row r="83" spans="2:9" x14ac:dyDescent="0.25">
      <c r="B83" s="5" t="s">
        <v>111</v>
      </c>
      <c r="C83" s="5" t="s">
        <v>112</v>
      </c>
      <c r="D83" s="6">
        <v>2100000</v>
      </c>
      <c r="E83" s="6">
        <v>1728800</v>
      </c>
      <c r="F83" s="6">
        <f t="shared" si="3"/>
        <v>1537000</v>
      </c>
      <c r="G83" s="6">
        <v>0</v>
      </c>
      <c r="H83" s="6">
        <v>1537000</v>
      </c>
      <c r="I83" s="6">
        <v>1537000</v>
      </c>
    </row>
    <row r="84" spans="2:9" ht="22.5" x14ac:dyDescent="0.25">
      <c r="B84" s="5" t="s">
        <v>114</v>
      </c>
      <c r="C84" s="5" t="s">
        <v>115</v>
      </c>
      <c r="D84" s="6">
        <v>445000</v>
      </c>
      <c r="E84" s="6">
        <v>400000</v>
      </c>
      <c r="F84" s="6">
        <f t="shared" si="3"/>
        <v>400000</v>
      </c>
      <c r="G84" s="6">
        <v>0</v>
      </c>
      <c r="H84" s="6">
        <v>400000</v>
      </c>
      <c r="I84" s="6">
        <v>400000</v>
      </c>
    </row>
    <row r="85" spans="2:9" ht="33" x14ac:dyDescent="0.25">
      <c r="B85" s="5" t="s">
        <v>126</v>
      </c>
      <c r="C85" s="5" t="s">
        <v>127</v>
      </c>
      <c r="D85" s="6">
        <v>26084500</v>
      </c>
      <c r="E85" s="6">
        <v>20157000</v>
      </c>
      <c r="F85" s="6">
        <f t="shared" si="3"/>
        <v>18122678</v>
      </c>
      <c r="G85" s="6">
        <v>0</v>
      </c>
      <c r="H85" s="6">
        <v>18122678</v>
      </c>
      <c r="I85" s="6">
        <v>18122678</v>
      </c>
    </row>
    <row r="88" spans="2:9" x14ac:dyDescent="0.25">
      <c r="B88" s="16" t="s">
        <v>132</v>
      </c>
      <c r="C88" s="16"/>
      <c r="D88" s="16"/>
      <c r="E88" s="16"/>
      <c r="F88" s="16"/>
      <c r="G88" s="16"/>
      <c r="H88" s="16"/>
      <c r="I88" s="16"/>
    </row>
    <row r="91" spans="2:9" ht="22.5" x14ac:dyDescent="0.25">
      <c r="B91" s="5" t="s">
        <v>129</v>
      </c>
      <c r="C91" s="5" t="s">
        <v>19</v>
      </c>
      <c r="D91" s="6">
        <f>D92+D97+D101</f>
        <v>751940</v>
      </c>
      <c r="E91" s="6">
        <f>E92+E97+E101</f>
        <v>712840</v>
      </c>
      <c r="F91" s="6">
        <f t="shared" ref="F91:F106" si="6">G91+H91</f>
        <v>1484701</v>
      </c>
      <c r="G91" s="6">
        <f>G92+G97+G101</f>
        <v>0</v>
      </c>
      <c r="H91" s="6">
        <f>H92+H97+H101</f>
        <v>1484701</v>
      </c>
      <c r="I91" s="6">
        <f>I92+I97+I101</f>
        <v>1484701</v>
      </c>
    </row>
    <row r="92" spans="2:9" x14ac:dyDescent="0.25">
      <c r="B92" s="5" t="s">
        <v>21</v>
      </c>
      <c r="C92" s="5" t="s">
        <v>22</v>
      </c>
      <c r="D92" s="6">
        <f t="shared" ref="D92:E95" si="7">+D93</f>
        <v>566490</v>
      </c>
      <c r="E92" s="6">
        <f t="shared" si="7"/>
        <v>527390</v>
      </c>
      <c r="F92" s="6">
        <f t="shared" si="6"/>
        <v>362878</v>
      </c>
      <c r="G92" s="6">
        <f t="shared" ref="G92:I95" si="8">+G93</f>
        <v>0</v>
      </c>
      <c r="H92" s="6">
        <f t="shared" si="8"/>
        <v>362878</v>
      </c>
      <c r="I92" s="6">
        <f t="shared" si="8"/>
        <v>362878</v>
      </c>
    </row>
    <row r="93" spans="2:9" x14ac:dyDescent="0.25">
      <c r="B93" s="5" t="s">
        <v>24</v>
      </c>
      <c r="C93" s="5" t="s">
        <v>25</v>
      </c>
      <c r="D93" s="6">
        <f t="shared" si="7"/>
        <v>566490</v>
      </c>
      <c r="E93" s="6">
        <f t="shared" si="7"/>
        <v>527390</v>
      </c>
      <c r="F93" s="6">
        <f t="shared" si="6"/>
        <v>362878</v>
      </c>
      <c r="G93" s="6">
        <f t="shared" si="8"/>
        <v>0</v>
      </c>
      <c r="H93" s="6">
        <f t="shared" si="8"/>
        <v>362878</v>
      </c>
      <c r="I93" s="6">
        <f t="shared" si="8"/>
        <v>362878</v>
      </c>
    </row>
    <row r="94" spans="2:9" ht="22.5" x14ac:dyDescent="0.25">
      <c r="B94" s="5" t="s">
        <v>39</v>
      </c>
      <c r="C94" s="5" t="s">
        <v>40</v>
      </c>
      <c r="D94" s="6">
        <f t="shared" si="7"/>
        <v>566490</v>
      </c>
      <c r="E94" s="6">
        <f t="shared" si="7"/>
        <v>527390</v>
      </c>
      <c r="F94" s="6">
        <f t="shared" si="6"/>
        <v>362878</v>
      </c>
      <c r="G94" s="6">
        <f t="shared" si="8"/>
        <v>0</v>
      </c>
      <c r="H94" s="6">
        <f t="shared" si="8"/>
        <v>362878</v>
      </c>
      <c r="I94" s="6">
        <f t="shared" si="8"/>
        <v>362878</v>
      </c>
    </row>
    <row r="95" spans="2:9" ht="22.5" x14ac:dyDescent="0.25">
      <c r="B95" s="5" t="s">
        <v>75</v>
      </c>
      <c r="C95" s="5" t="s">
        <v>76</v>
      </c>
      <c r="D95" s="6">
        <f t="shared" si="7"/>
        <v>566490</v>
      </c>
      <c r="E95" s="6">
        <f t="shared" si="7"/>
        <v>527390</v>
      </c>
      <c r="F95" s="6">
        <f t="shared" si="6"/>
        <v>362878</v>
      </c>
      <c r="G95" s="6">
        <f t="shared" si="8"/>
        <v>0</v>
      </c>
      <c r="H95" s="6">
        <f t="shared" si="8"/>
        <v>362878</v>
      </c>
      <c r="I95" s="6">
        <f t="shared" si="8"/>
        <v>362878</v>
      </c>
    </row>
    <row r="96" spans="2:9" x14ac:dyDescent="0.25">
      <c r="B96" s="5" t="s">
        <v>84</v>
      </c>
      <c r="C96" s="5" t="s">
        <v>85</v>
      </c>
      <c r="D96" s="6">
        <v>566490</v>
      </c>
      <c r="E96" s="6">
        <v>527390</v>
      </c>
      <c r="F96" s="6">
        <f t="shared" si="6"/>
        <v>362878</v>
      </c>
      <c r="G96" s="6">
        <v>0</v>
      </c>
      <c r="H96" s="6">
        <v>362878</v>
      </c>
      <c r="I96" s="6">
        <v>362878</v>
      </c>
    </row>
    <row r="97" spans="1:20" ht="22.5" x14ac:dyDescent="0.25">
      <c r="A97" s="7"/>
      <c r="B97" s="5" t="s">
        <v>87</v>
      </c>
      <c r="C97" s="5" t="s">
        <v>88</v>
      </c>
      <c r="D97" s="6">
        <f>D98</f>
        <v>0</v>
      </c>
      <c r="E97" s="6">
        <f>E98</f>
        <v>0</v>
      </c>
      <c r="F97" s="6">
        <f t="shared" si="6"/>
        <v>1118774</v>
      </c>
      <c r="G97" s="6">
        <f t="shared" ref="G97:I98" si="9">G98</f>
        <v>0</v>
      </c>
      <c r="H97" s="6">
        <f t="shared" si="9"/>
        <v>1118774</v>
      </c>
      <c r="I97" s="6">
        <f t="shared" si="9"/>
        <v>1118774</v>
      </c>
      <c r="J97" s="7"/>
      <c r="K97" s="7"/>
      <c r="L97" s="7"/>
      <c r="Q97" s="7"/>
      <c r="R97" s="7"/>
      <c r="S97" s="7"/>
      <c r="T97" s="7"/>
    </row>
    <row r="98" spans="1:20" ht="22.5" x14ac:dyDescent="0.25">
      <c r="B98" s="5" t="s">
        <v>90</v>
      </c>
      <c r="C98" s="5" t="s">
        <v>91</v>
      </c>
      <c r="D98" s="6">
        <f>D99</f>
        <v>0</v>
      </c>
      <c r="E98" s="6">
        <f>E99</f>
        <v>0</v>
      </c>
      <c r="F98" s="6">
        <f t="shared" si="6"/>
        <v>1118774</v>
      </c>
      <c r="G98" s="6">
        <f t="shared" si="9"/>
        <v>0</v>
      </c>
      <c r="H98" s="6">
        <f t="shared" si="9"/>
        <v>1118774</v>
      </c>
      <c r="I98" s="6">
        <f t="shared" si="9"/>
        <v>1118774</v>
      </c>
    </row>
    <row r="99" spans="1:20" ht="22.5" x14ac:dyDescent="0.25">
      <c r="B99" s="5" t="s">
        <v>93</v>
      </c>
      <c r="C99" s="5" t="s">
        <v>94</v>
      </c>
      <c r="D99" s="6">
        <f>+D100</f>
        <v>0</v>
      </c>
      <c r="E99" s="6">
        <f>+E100</f>
        <v>0</v>
      </c>
      <c r="F99" s="6">
        <f t="shared" si="6"/>
        <v>1118774</v>
      </c>
      <c r="G99" s="6">
        <f>+G100</f>
        <v>0</v>
      </c>
      <c r="H99" s="6">
        <f>+H100</f>
        <v>1118774</v>
      </c>
      <c r="I99" s="6">
        <f>+I100</f>
        <v>1118774</v>
      </c>
    </row>
    <row r="100" spans="1:20" ht="33" x14ac:dyDescent="0.25">
      <c r="B100" s="5" t="s">
        <v>99</v>
      </c>
      <c r="C100" s="5" t="s">
        <v>100</v>
      </c>
      <c r="D100" s="6">
        <v>0</v>
      </c>
      <c r="E100" s="6">
        <v>0</v>
      </c>
      <c r="F100" s="6">
        <f t="shared" si="6"/>
        <v>1118774</v>
      </c>
      <c r="G100" s="6">
        <v>0</v>
      </c>
      <c r="H100" s="6">
        <v>1118774</v>
      </c>
      <c r="I100" s="6">
        <v>1118774</v>
      </c>
    </row>
    <row r="101" spans="1:20" x14ac:dyDescent="0.25">
      <c r="B101" s="5" t="s">
        <v>102</v>
      </c>
      <c r="C101" s="5" t="s">
        <v>103</v>
      </c>
      <c r="D101" s="6">
        <f>D102</f>
        <v>185450</v>
      </c>
      <c r="E101" s="6">
        <f>E102</f>
        <v>185450</v>
      </c>
      <c r="F101" s="6">
        <f t="shared" si="6"/>
        <v>3049</v>
      </c>
      <c r="G101" s="6">
        <f>G102</f>
        <v>0</v>
      </c>
      <c r="H101" s="6">
        <f>H102</f>
        <v>3049</v>
      </c>
      <c r="I101" s="6">
        <f>I102</f>
        <v>3049</v>
      </c>
    </row>
    <row r="102" spans="1:20" ht="22.5" x14ac:dyDescent="0.25">
      <c r="B102" s="5" t="s">
        <v>105</v>
      </c>
      <c r="C102" s="5" t="s">
        <v>106</v>
      </c>
      <c r="D102" s="6">
        <f>+D103</f>
        <v>185450</v>
      </c>
      <c r="E102" s="6">
        <f>+E103</f>
        <v>185450</v>
      </c>
      <c r="F102" s="6">
        <f t="shared" si="6"/>
        <v>3049</v>
      </c>
      <c r="G102" s="6">
        <f>+G103</f>
        <v>0</v>
      </c>
      <c r="H102" s="6">
        <f>+H103</f>
        <v>3049</v>
      </c>
      <c r="I102" s="6">
        <f>+I103</f>
        <v>3049</v>
      </c>
    </row>
    <row r="103" spans="1:20" ht="64.5" x14ac:dyDescent="0.25">
      <c r="B103" s="5" t="s">
        <v>108</v>
      </c>
      <c r="C103" s="5" t="s">
        <v>109</v>
      </c>
      <c r="D103" s="6">
        <f>+D104+D105</f>
        <v>185450</v>
      </c>
      <c r="E103" s="6">
        <f>+E104+E105</f>
        <v>185450</v>
      </c>
      <c r="F103" s="6">
        <f t="shared" si="6"/>
        <v>3049</v>
      </c>
      <c r="G103" s="6">
        <f>+G104+G105</f>
        <v>0</v>
      </c>
      <c r="H103" s="6">
        <f>+H104+H105</f>
        <v>3049</v>
      </c>
      <c r="I103" s="6">
        <f>+I104+I105</f>
        <v>3049</v>
      </c>
    </row>
    <row r="104" spans="1:20" ht="22.5" x14ac:dyDescent="0.25">
      <c r="B104" s="5" t="s">
        <v>117</v>
      </c>
      <c r="C104" s="5" t="s">
        <v>118</v>
      </c>
      <c r="D104" s="6">
        <v>18450</v>
      </c>
      <c r="E104" s="6">
        <v>18450</v>
      </c>
      <c r="F104" s="6">
        <f t="shared" si="6"/>
        <v>3049</v>
      </c>
      <c r="G104" s="6">
        <v>0</v>
      </c>
      <c r="H104" s="6">
        <v>3049</v>
      </c>
      <c r="I104" s="6">
        <v>3049</v>
      </c>
    </row>
    <row r="105" spans="1:20" ht="22.5" x14ac:dyDescent="0.25">
      <c r="B105" s="5" t="s">
        <v>120</v>
      </c>
      <c r="C105" s="5" t="s">
        <v>121</v>
      </c>
      <c r="D105" s="6">
        <f>D106</f>
        <v>167000</v>
      </c>
      <c r="E105" s="6">
        <f>E106</f>
        <v>167000</v>
      </c>
      <c r="F105" s="6">
        <f t="shared" si="6"/>
        <v>0</v>
      </c>
      <c r="G105" s="6">
        <f>G106</f>
        <v>0</v>
      </c>
      <c r="H105" s="6">
        <f>H106</f>
        <v>0</v>
      </c>
      <c r="I105" s="6">
        <f>I106</f>
        <v>0</v>
      </c>
    </row>
    <row r="106" spans="1:20" ht="43.5" x14ac:dyDescent="0.25">
      <c r="B106" s="5" t="s">
        <v>123</v>
      </c>
      <c r="C106" s="5" t="s">
        <v>124</v>
      </c>
      <c r="D106" s="6">
        <v>167000</v>
      </c>
      <c r="E106" s="6">
        <v>167000</v>
      </c>
      <c r="F106" s="6">
        <f t="shared" si="6"/>
        <v>0</v>
      </c>
      <c r="G106" s="6">
        <v>0</v>
      </c>
      <c r="H106" s="6">
        <v>0</v>
      </c>
      <c r="I106" s="6">
        <v>0</v>
      </c>
    </row>
    <row r="108" spans="1:20" x14ac:dyDescent="0.25">
      <c r="B108" s="8" t="s">
        <v>133</v>
      </c>
      <c r="C108" s="9"/>
      <c r="D108" s="9" t="s">
        <v>134</v>
      </c>
    </row>
    <row r="109" spans="1:20" x14ac:dyDescent="0.25">
      <c r="B109" s="8" t="s">
        <v>135</v>
      </c>
      <c r="C109" s="9"/>
      <c r="D109" s="9" t="s">
        <v>136</v>
      </c>
    </row>
    <row r="110" spans="1:20" x14ac:dyDescent="0.25">
      <c r="B110" s="9"/>
      <c r="C110" s="9"/>
      <c r="D110" s="9"/>
    </row>
    <row r="111" spans="1:20" x14ac:dyDescent="0.25">
      <c r="B111" s="9"/>
      <c r="C111" s="9"/>
      <c r="D111" s="9"/>
    </row>
    <row r="112" spans="1:20" x14ac:dyDescent="0.25">
      <c r="B112" s="9"/>
      <c r="C112" s="9"/>
      <c r="D112" s="9"/>
    </row>
    <row r="113" spans="2:4" x14ac:dyDescent="0.25">
      <c r="B113" s="9"/>
      <c r="C113" s="9" t="s">
        <v>137</v>
      </c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 t="s">
        <v>138</v>
      </c>
      <c r="C116" s="9"/>
      <c r="D116" s="9" t="s">
        <v>139</v>
      </c>
    </row>
    <row r="117" spans="2:4" x14ac:dyDescent="0.25">
      <c r="B117" s="9"/>
      <c r="C117" s="9"/>
      <c r="D117" s="9" t="s">
        <v>140</v>
      </c>
    </row>
  </sheetData>
  <mergeCells count="19">
    <mergeCell ref="I7:I10"/>
    <mergeCell ref="J7:J10"/>
    <mergeCell ref="K7:K10"/>
    <mergeCell ref="B51:J51"/>
    <mergeCell ref="B88:I88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2022-11-10T13:20:41Z</cp:lastPrinted>
  <dcterms:created xsi:type="dcterms:W3CDTF">2022-11-09T08:41:24Z</dcterms:created>
  <dcterms:modified xsi:type="dcterms:W3CDTF">2022-12-06T08:44:14Z</dcterms:modified>
</cp:coreProperties>
</file>