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<sst xmlns="http://schemas.openxmlformats.org/spreadsheetml/2006/main" count="111" uniqueCount="92">
  <si>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</si>
  <si>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</si>
  <si>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</si>
  <si>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</si>
  <si>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</si>
  <si>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</si>
  <si>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</si>
  <si>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</si>
  <si>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</si>
  <si>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</si>
  <si>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</si>
  <si>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</si>
  <si>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</si>
  <si>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</si>
  <si>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</si>
  <si>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</si>
  <si>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</si>
  <si>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</si>
  <si>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</si>
  <si>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</si>
  <si>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</si>
  <si>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</si>
  <si>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</si>
  <si>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</si>
  <si>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</si>
  <si>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</si>
  <si>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</si>
  <si>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</si>
  <si>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</si>
  <si>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</si>
  <si>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</si>
  <si>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</si>
  <si>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</si>
  <si>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</si>
  <si>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</si>
  <si>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</si>
  <si>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</si>
  <si>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</si>
  <si>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</si>
  <si>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</si>
  <si>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</si>
  <si>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</si>
  <si>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</si>
  <si>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</si>
  <si>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</si>
  <si>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</si>
  <si>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</si>
  <si>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</si>
  <si>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</si>
  <si>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</si>
  <si>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</si>
  <si>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>Lucrari noi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</si>
  <si>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</si>
  <si>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</si>
  <si>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</si>
  <si>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</si>
  <si>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Cap. 65.02 Învățământ</t>
  </si>
  <si>
    <t>Cap.51.02-Autoritati executive</t>
  </si>
  <si>
    <t>Primar,                                                                              Director executiv,</t>
  </si>
  <si>
    <t>Influențe la lista de investiții a bugetului local pentru anul 2022</t>
  </si>
  <si>
    <t>Autoturism HIBRID</t>
  </si>
  <si>
    <t>Licente programe informatice</t>
  </si>
  <si>
    <t>Cap. 54.02.- Alte servicii publice generale</t>
  </si>
  <si>
    <t>Stații de lucru Intel Core i-10505(2Buc)</t>
  </si>
  <si>
    <t>Reabilitare și modernizare teren de sport Școala nr.3 ”Dragoș Vodă”, municipiul Câmpulung Moldovenesc, județul Suceava</t>
  </si>
  <si>
    <t>Amenajare curți interioare Școala Gimnazială George Voevidca și Școala Gimnazială Bogdan Vodă, municipiul Campulung Moldovenesc</t>
  </si>
  <si>
    <t>Achizitii imobile</t>
  </si>
  <si>
    <t>Locuinte (PNRR 10)-consultanță depunere proiect</t>
  </si>
  <si>
    <t xml:space="preserve">Expertize tehnice clădiri - Program PNRR </t>
  </si>
  <si>
    <t xml:space="preserve">Audit energetic clădiri - Program PNRR </t>
  </si>
  <si>
    <t>Consultanță depunere proiect Program PNRR</t>
  </si>
  <si>
    <t>Cap. 74.02.-Protectia mediului</t>
  </si>
  <si>
    <t>SF Extindere sistem canalizare ape uzate in MCM</t>
  </si>
  <si>
    <t>Statie pompare ape uzate ANL</t>
  </si>
  <si>
    <t>Cap. 84.02.-Transporturi</t>
  </si>
  <si>
    <t>Lucrări în continuare</t>
  </si>
  <si>
    <t>`</t>
  </si>
  <si>
    <t>Reabilitare alei și parcări et. II - proiectare, asistență tehnică + execuție</t>
  </si>
  <si>
    <t>Capitolul 51.02-Titlul 58</t>
  </si>
  <si>
    <t>Planificare strategică și simplificarea procedurilor administrative la nivelul municipiului Câmpulung Moldovenesc- implementare sistem informatic integrat</t>
  </si>
  <si>
    <t>Instrumente de management și proceduri administrative simplificate pentru competențele exclusive la  nivelul municipiului Câmpulung Moldovenesc- cheltuieli salariale echipa management</t>
  </si>
  <si>
    <t>Instrumente de management și proceduri administrative simplificate pentru competențele exclusive la  nivelul municipiului Câmpulung Moldovenesc- informare si publicitate</t>
  </si>
  <si>
    <t>Instrumente de management și proceduri administrative simplificate pentru competențele exclusive la  nivelul municipiului Câmpulung Moldovenesc- consultanta si expertiza in domeniul IT</t>
  </si>
  <si>
    <t>Instrumente de management și proceduri administrative simplificate pentru competențele exclusive la  nivelul municipiului Câmpulung Moldovenesc- consultanta si implementare CAF și BSC</t>
  </si>
  <si>
    <t>Capitolul 65.02-Titlul 58</t>
  </si>
  <si>
    <t>Consolidarea capacitatii unităților de învățământ preuniversitar din   municipiului Câmpulung Moldovenesc in vederea gestionarii situației de pandemie generată de virusul SARSCOV 2- consultanta management proiect</t>
  </si>
  <si>
    <t>Consolidarea capacitatii unităților de învățământ preuniversitar din   municipiului Câmpulung Moldovenesc in vederea gestionarii situației de pandemie generată de virusul SARSCOV 2- dotari</t>
  </si>
  <si>
    <t>Consolidarea capacitatii unităților de învățământ preuniversitar din   municipiului Câmpulung Moldovenesc in vederea gestionarii situației de pandemie generată de virusul SARSCOV 2- audit financiat</t>
  </si>
  <si>
    <t xml:space="preserve">Consolidarea capacitatii unităților de învățământ preuniversitar din   municipiului Câmpulung Moldovenesc in vederea gestionarii situației de pandemie generată de virusul SARSCOV 2- informare si publicitate </t>
  </si>
  <si>
    <t>Consolidarea capacitatii unităților de învățământ preuniversitar din   municipiului Câmpulung Moldovenesc in vederea gestionarii situației de pandemie generată de virusul SARSCOV 2- dispozitive consumabile  și materiale specifice</t>
  </si>
  <si>
    <t xml:space="preserve">               Prevederi 2022</t>
  </si>
  <si>
    <t>ANEXA NR. 2 LA HCL NR. 45/2022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</si>
</sst>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8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left"/>
    </xf>
    <xf numFmtId="37" fontId="50" fillId="34" borderId="24" xfId="0" applyNumberFormat="1" applyFont="1" applyFill="1" applyBorder="1" applyAlignment="1">
      <alignment horizontal="center" vertical="top"/>
    </xf>
    <xf numFmtId="37" fontId="50" fillId="35" borderId="24" xfId="0" applyNumberFormat="1" applyFont="1" applyFill="1" applyBorder="1" applyAlignment="1">
      <alignment horizontal="center"/>
    </xf>
    <xf numFmtId="188" fontId="51" fillId="36" borderId="25" xfId="0" applyNumberFormat="1" applyFont="1" applyFill="1" applyBorder="1" applyAlignment="1">
      <alignment horizontal="center"/>
    </xf>
    <xf numFmtId="188" fontId="52" fillId="37" borderId="26" xfId="0" applyNumberFormat="1" applyFont="1" applyFill="1" applyBorder="1" applyAlignment="1">
      <alignment horizontal="center"/>
    </xf>
    <xf numFmtId="0" fontId="53" fillId="38" borderId="0" xfId="0" applyFont="1" applyFill="1" applyBorder="1" applyAlignment="1">
      <alignment horizontal="center"/>
    </xf>
    <xf numFmtId="3" fontId="54" fillId="39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55" fillId="37" borderId="27" xfId="0" applyFont="1" applyFill="1" applyBorder="1" applyAlignment="1">
      <alignment horizontal="center"/>
    </xf>
    <xf numFmtId="0" fontId="55" fillId="37" borderId="28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0" fontId="50" fillId="40" borderId="24" xfId="0" applyFont="1" applyFill="1" applyBorder="1" applyAlignment="1">
      <alignment horizontal="center"/>
    </xf>
    <xf numFmtId="0" fontId="56" fillId="34" borderId="24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 vertical="top" wrapText="1"/>
    </xf>
    <xf numFmtId="0" fontId="57" fillId="34" borderId="24" xfId="0" applyFont="1" applyFill="1" applyBorder="1" applyAlignment="1">
      <alignment horizontal="center"/>
    </xf>
    <xf numFmtId="0" fontId="52" fillId="37" borderId="26" xfId="0" applyFont="1" applyFill="1" applyBorder="1" applyAlignment="1">
      <alignment horizontal="center"/>
    </xf>
    <xf numFmtId="0" fontId="50" fillId="41" borderId="29" xfId="0" applyFont="1" applyFill="1" applyBorder="1" applyAlignment="1">
      <alignment horizontal="left"/>
    </xf>
    <xf numFmtId="0" fontId="57" fillId="41" borderId="30" xfId="0" applyFont="1" applyFill="1" applyBorder="1" applyAlignment="1">
      <alignment horizontal="center"/>
    </xf>
    <xf numFmtId="0" fontId="54" fillId="42" borderId="31" xfId="0" applyFont="1" applyFill="1" applyBorder="1" applyAlignment="1">
      <alignment horizontal="center" wrapText="1"/>
    </xf>
    <xf numFmtId="0" fontId="52" fillId="43" borderId="24" xfId="0" applyFont="1" applyFill="1" applyBorder="1" applyAlignment="1">
      <alignment horizontal="center"/>
    </xf>
    <xf numFmtId="0" fontId="54" fillId="38" borderId="24" xfId="0" applyFont="1" applyFill="1" applyBorder="1" applyAlignment="1">
      <alignment horizontal="center" wrapText="1"/>
    </xf>
    <xf numFmtId="3" fontId="52" fillId="43" borderId="24" xfId="0" applyNumberFormat="1" applyFont="1" applyFill="1" applyBorder="1" applyAlignment="1">
      <alignment horizontal="center"/>
    </xf>
    <xf numFmtId="3" fontId="56" fillId="35" borderId="24" xfId="0" applyNumberFormat="1" applyFont="1" applyFill="1" applyBorder="1" applyAlignment="1">
      <alignment horizontal="center"/>
    </xf>
    <xf numFmtId="3" fontId="57" fillId="41" borderId="32" xfId="0" applyNumberFormat="1" applyFont="1" applyFill="1" applyBorder="1" applyAlignment="1">
      <alignment horizontal="center"/>
    </xf>
    <xf numFmtId="3" fontId="50" fillId="41" borderId="24" xfId="0" applyNumberFormat="1" applyFont="1" applyFill="1" applyBorder="1" applyAlignment="1">
      <alignment horizontal="center"/>
    </xf>
    <xf numFmtId="3" fontId="50" fillId="40" borderId="24" xfId="0" applyNumberFormat="1" applyFont="1" applyFill="1" applyBorder="1" applyAlignment="1">
      <alignment horizontal="center"/>
    </xf>
    <xf numFmtId="3" fontId="51" fillId="36" borderId="33" xfId="0" applyNumberFormat="1" applyFont="1" applyFill="1" applyBorder="1" applyAlignment="1">
      <alignment horizontal="center"/>
    </xf>
    <xf numFmtId="3" fontId="51" fillId="37" borderId="34" xfId="0" applyNumberFormat="1" applyFont="1" applyFill="1" applyBorder="1" applyAlignment="1">
      <alignment horizontal="center" vertical="center"/>
    </xf>
    <xf numFmtId="1" fontId="48" fillId="41" borderId="32" xfId="0" applyNumberFormat="1" applyFont="1" applyFill="1" applyBorder="1" applyAlignment="1">
      <alignment horizontal="center"/>
    </xf>
    <xf numFmtId="0" fontId="49" fillId="34" borderId="35" xfId="0" applyFont="1" applyFill="1" applyBorder="1" applyAlignment="1">
      <alignment horizontal="center"/>
    </xf>
    <xf numFmtId="0" fontId="49" fillId="34" borderId="36" xfId="0" applyFont="1" applyFill="1" applyBorder="1" applyAlignment="1">
      <alignment horizontal="center"/>
    </xf>
    <xf numFmtId="1" fontId="53" fillId="42" borderId="37" xfId="0" applyNumberFormat="1" applyFont="1" applyFill="1" applyBorder="1" applyAlignment="1">
      <alignment horizontal="center"/>
    </xf>
    <xf numFmtId="0" fontId="53" fillId="42" borderId="31" xfId="0" applyFont="1" applyFill="1" applyBorder="1" applyAlignment="1">
      <alignment horizontal="center"/>
    </xf>
    <xf numFmtId="0" fontId="54" fillId="0" borderId="31" xfId="0" applyFont="1" applyBorder="1" applyAlignment="1">
      <alignment horizontal="center" vertical="center" wrapText="1"/>
    </xf>
    <xf numFmtId="1" fontId="54" fillId="0" borderId="31" xfId="0" applyNumberFormat="1" applyFont="1" applyBorder="1" applyAlignment="1">
      <alignment horizontal="center"/>
    </xf>
    <xf numFmtId="1" fontId="53" fillId="0" borderId="31" xfId="0" applyNumberFormat="1" applyFont="1" applyBorder="1" applyAlignment="1">
      <alignment horizontal="center"/>
    </xf>
    <xf numFmtId="0" fontId="53" fillId="37" borderId="38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188" fontId="53" fillId="37" borderId="26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3" fillId="42" borderId="39" xfId="0" applyFont="1" applyFill="1" applyBorder="1" applyAlignment="1">
      <alignment horizontal="center"/>
    </xf>
    <xf numFmtId="2" fontId="52" fillId="0" borderId="31" xfId="0" applyNumberFormat="1" applyFont="1" applyBorder="1" applyAlignment="1">
      <alignment horizontal="center" wrapText="1"/>
    </xf>
    <xf numFmtId="188" fontId="54" fillId="42" borderId="31" xfId="0" applyNumberFormat="1" applyFont="1" applyFill="1" applyBorder="1" applyAlignment="1">
      <alignment horizontal="center"/>
    </xf>
    <xf numFmtId="189" fontId="53" fillId="42" borderId="31" xfId="0" applyNumberFormat="1" applyFont="1" applyFill="1" applyBorder="1" applyAlignment="1">
      <alignment horizontal="center"/>
    </xf>
    <xf numFmtId="189" fontId="53" fillId="0" borderId="40" xfId="0" applyNumberFormat="1" applyFont="1" applyBorder="1" applyAlignment="1">
      <alignment horizontal="center"/>
    </xf>
    <xf numFmtId="189" fontId="53" fillId="0" borderId="31" xfId="0" applyNumberFormat="1" applyFont="1" applyBorder="1" applyAlignment="1">
      <alignment horizontal="center"/>
    </xf>
    <xf numFmtId="189" fontId="54" fillId="42" borderId="41" xfId="0" applyNumberFormat="1" applyFont="1" applyFill="1" applyBorder="1" applyAlignment="1">
      <alignment horizontal="center"/>
    </xf>
    <xf numFmtId="189" fontId="54" fillId="42" borderId="42" xfId="0" applyNumberFormat="1" applyFont="1" applyFill="1" applyBorder="1" applyAlignment="1">
      <alignment horizontal="center"/>
    </xf>
    <xf numFmtId="3" fontId="53" fillId="0" borderId="43" xfId="0" applyNumberFormat="1" applyFont="1" applyBorder="1" applyAlignment="1">
      <alignment horizontal="center"/>
    </xf>
    <xf numFmtId="0" fontId="53" fillId="37" borderId="44" xfId="0" applyFont="1" applyFill="1" applyBorder="1" applyAlignment="1">
      <alignment horizontal="center"/>
    </xf>
    <xf numFmtId="0" fontId="53" fillId="37" borderId="31" xfId="0" applyFont="1" applyFill="1" applyBorder="1" applyAlignment="1">
      <alignment horizontal="center"/>
    </xf>
    <xf numFmtId="0" fontId="53" fillId="42" borderId="31" xfId="0" applyFont="1" applyFill="1" applyBorder="1" applyAlignment="1">
      <alignment horizontal="left"/>
    </xf>
    <xf numFmtId="1" fontId="58" fillId="37" borderId="31" xfId="0" applyNumberFormat="1" applyFont="1" applyFill="1" applyBorder="1" applyAlignment="1">
      <alignment horizontal="center"/>
    </xf>
    <xf numFmtId="1" fontId="54" fillId="42" borderId="31" xfId="0" applyNumberFormat="1" applyFont="1" applyFill="1" applyBorder="1" applyAlignment="1">
      <alignment horizontal="center"/>
    </xf>
    <xf numFmtId="1" fontId="53" fillId="42" borderId="31" xfId="0" applyNumberFormat="1" applyFont="1" applyFill="1" applyBorder="1" applyAlignment="1">
      <alignment horizontal="center"/>
    </xf>
    <xf numFmtId="0" fontId="53" fillId="42" borderId="0" xfId="0" applyFont="1" applyFill="1" applyAlignment="1">
      <alignment/>
    </xf>
    <xf numFmtId="0" fontId="54" fillId="42" borderId="24" xfId="0" applyFont="1" applyFill="1" applyBorder="1" applyAlignment="1">
      <alignment horizontal="center"/>
    </xf>
    <xf numFmtId="3" fontId="54" fillId="42" borderId="24" xfId="0" applyNumberFormat="1" applyFont="1" applyFill="1" applyBorder="1" applyAlignment="1">
      <alignment horizontal="center"/>
    </xf>
    <xf numFmtId="0" fontId="54" fillId="42" borderId="24" xfId="0" applyFont="1" applyFill="1" applyBorder="1" applyAlignment="1">
      <alignment horizontal="center" vertical="center" wrapText="1"/>
    </xf>
    <xf numFmtId="0" fontId="53" fillId="42" borderId="24" xfId="0" applyFont="1" applyFill="1" applyBorder="1" applyAlignment="1">
      <alignment horizontal="center"/>
    </xf>
    <xf numFmtId="3" fontId="54" fillId="42" borderId="24" xfId="0" applyNumberFormat="1" applyFont="1" applyFill="1" applyBorder="1" applyAlignment="1">
      <alignment horizontal="center" vertical="center"/>
    </xf>
    <xf numFmtId="3" fontId="53" fillId="42" borderId="24" xfId="0" applyNumberFormat="1" applyFont="1" applyFill="1" applyBorder="1" applyAlignment="1">
      <alignment horizontal="center"/>
    </xf>
    <xf numFmtId="188" fontId="54" fillId="42" borderId="24" xfId="0" applyNumberFormat="1" applyFont="1" applyFill="1" applyBorder="1" applyAlignment="1">
      <alignment horizontal="center" vertical="center"/>
    </xf>
    <xf numFmtId="188" fontId="53" fillId="42" borderId="2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24" xfId="0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/>
    </xf>
    <xf numFmtId="1" fontId="53" fillId="0" borderId="24" xfId="0" applyNumberFormat="1" applyFont="1" applyBorder="1" applyAlignment="1">
      <alignment horizontal="center"/>
    </xf>
    <xf numFmtId="0" fontId="53" fillId="36" borderId="27" xfId="0" applyFont="1" applyFill="1" applyBorder="1" applyAlignment="1">
      <alignment horizontal="left"/>
    </xf>
    <xf numFmtId="0" fontId="53" fillId="36" borderId="45" xfId="0" applyFont="1" applyFill="1" applyBorder="1" applyAlignment="1">
      <alignment horizontal="left"/>
    </xf>
    <xf numFmtId="0" fontId="54" fillId="42" borderId="0" xfId="0" applyFont="1" applyFill="1" applyAlignment="1">
      <alignment/>
    </xf>
    <xf numFmtId="0" fontId="53" fillId="42" borderId="44" xfId="0" applyFont="1" applyFill="1" applyBorder="1" applyAlignment="1">
      <alignment horizontal="center" vertical="center"/>
    </xf>
    <xf numFmtId="0" fontId="54" fillId="42" borderId="3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3" fontId="53" fillId="36" borderId="34" xfId="0" applyNumberFormat="1" applyFont="1" applyFill="1" applyBorder="1" applyAlignment="1">
      <alignment horizontal="center"/>
    </xf>
    <xf numFmtId="3" fontId="53" fillId="37" borderId="26" xfId="0" applyNumberFormat="1" applyFont="1" applyFill="1" applyBorder="1" applyAlignment="1">
      <alignment horizontal="center"/>
    </xf>
    <xf numFmtId="3" fontId="54" fillId="42" borderId="31" xfId="0" applyNumberFormat="1" applyFont="1" applyFill="1" applyBorder="1" applyAlignment="1">
      <alignment horizontal="center" vertical="center"/>
    </xf>
    <xf numFmtId="3" fontId="53" fillId="42" borderId="31" xfId="0" applyNumberFormat="1" applyFont="1" applyFill="1" applyBorder="1" applyAlignment="1">
      <alignment horizontal="center" vertical="center"/>
    </xf>
    <xf numFmtId="3" fontId="53" fillId="42" borderId="43" xfId="0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 wrapText="1"/>
    </xf>
    <xf numFmtId="3" fontId="54" fillId="42" borderId="0" xfId="0" applyNumberFormat="1" applyFont="1" applyFill="1" applyBorder="1" applyAlignment="1">
      <alignment horizontal="center" vertical="center"/>
    </xf>
    <xf numFmtId="3" fontId="53" fillId="42" borderId="0" xfId="0" applyNumberFormat="1" applyFont="1" applyFill="1" applyBorder="1" applyAlignment="1">
      <alignment horizontal="center" vertical="center"/>
    </xf>
    <xf numFmtId="0" fontId="53" fillId="36" borderId="45" xfId="0" applyFont="1" applyFill="1" applyBorder="1" applyAlignment="1">
      <alignment horizontal="center"/>
    </xf>
    <xf numFmtId="0" fontId="53" fillId="36" borderId="26" xfId="0" applyFont="1" applyFill="1" applyBorder="1" applyAlignment="1">
      <alignment horizontal="center" vertical="center" wrapText="1"/>
    </xf>
    <xf numFmtId="188" fontId="53" fillId="36" borderId="26" xfId="0" applyNumberFormat="1" applyFont="1" applyFill="1" applyBorder="1" applyAlignment="1">
      <alignment horizontal="center" vertical="center"/>
    </xf>
    <xf numFmtId="188" fontId="54" fillId="0" borderId="31" xfId="0" applyNumberFormat="1" applyFont="1" applyBorder="1" applyAlignment="1">
      <alignment horizontal="center" vertical="center"/>
    </xf>
    <xf numFmtId="188" fontId="54" fillId="42" borderId="31" xfId="0" applyNumberFormat="1" applyFont="1" applyFill="1" applyBorder="1" applyAlignment="1">
      <alignment horizontal="center" vertical="center"/>
    </xf>
    <xf numFmtId="188" fontId="53" fillId="0" borderId="31" xfId="0" applyNumberFormat="1" applyFont="1" applyBorder="1" applyAlignment="1">
      <alignment horizontal="center" vertical="center"/>
    </xf>
    <xf numFmtId="188" fontId="53" fillId="42" borderId="31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50" fillId="34" borderId="46" xfId="0" applyFont="1" applyFill="1" applyBorder="1" applyAlignment="1">
      <alignment horizontal="center" vertical="top" wrapText="1"/>
    </xf>
    <xf numFmtId="0" fontId="50" fillId="34" borderId="47" xfId="0" applyFont="1" applyFill="1" applyBorder="1" applyAlignment="1">
      <alignment horizontal="center" vertical="top" wrapText="1"/>
    </xf>
    <xf numFmtId="0" fontId="50" fillId="41" borderId="46" xfId="0" applyFont="1" applyFill="1" applyBorder="1" applyAlignment="1">
      <alignment horizontal="center" wrapText="1"/>
    </xf>
    <xf numFmtId="0" fontId="50" fillId="41" borderId="47" xfId="0" applyFont="1" applyFill="1" applyBorder="1" applyAlignment="1">
      <alignment horizontal="center" wrapText="1"/>
    </xf>
    <xf numFmtId="0" fontId="51" fillId="36" borderId="44" xfId="0" applyFont="1" applyFill="1" applyBorder="1" applyAlignment="1">
      <alignment horizontal="center"/>
    </xf>
    <xf numFmtId="0" fontId="51" fillId="36" borderId="48" xfId="0" applyFont="1" applyFill="1" applyBorder="1" applyAlignment="1">
      <alignment horizontal="center" wrapText="1"/>
    </xf>
    <xf numFmtId="0" fontId="48" fillId="41" borderId="29" xfId="0" applyFont="1" applyFill="1" applyBorder="1" applyAlignment="1">
      <alignment horizontal="center" wrapText="1"/>
    </xf>
    <xf numFmtId="0" fontId="48" fillId="41" borderId="4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91</v>
      </c>
      <c r="K1" s="2"/>
    </row>
    <row r="2" ht="11.25">
      <c r="B2" s="1" t="s">
        <v>1</v>
      </c>
    </row>
    <row r="3" ht="14.25" customHeight="1"/>
    <row r="4" spans="3:11" ht="11.25">
      <c r="C4" s="112" t="s">
        <v>59</v>
      </c>
      <c r="D4" s="112"/>
      <c r="E4" s="112"/>
      <c r="F4" s="112"/>
      <c r="G4" s="112"/>
      <c r="H4" s="112"/>
      <c r="I4" s="112"/>
      <c r="J4" s="112"/>
      <c r="K4" s="112"/>
    </row>
    <row r="5" ht="14.25" customHeight="1" thickBot="1"/>
    <row r="6" spans="1:12" ht="21.75" customHeight="1" thickBot="1">
      <c r="A6" s="113" t="s">
        <v>2</v>
      </c>
      <c r="B6" s="114"/>
      <c r="C6" s="3" t="s">
        <v>3</v>
      </c>
      <c r="D6" s="4" t="s">
        <v>4</v>
      </c>
      <c r="E6" s="10"/>
      <c r="F6" s="19"/>
      <c r="G6" s="19"/>
      <c r="H6" s="19" t="s">
        <v>90</v>
      </c>
      <c r="I6" s="19"/>
      <c r="J6" s="19"/>
      <c r="K6" s="19"/>
      <c r="L6" s="20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2021</v>
      </c>
      <c r="E8" s="6" t="s">
        <v>7</v>
      </c>
      <c r="F8" s="22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1" t="s">
        <v>11</v>
      </c>
      <c r="G10" s="21" t="s">
        <v>12</v>
      </c>
      <c r="H10" s="21" t="s">
        <v>13</v>
      </c>
      <c r="I10" s="21" t="s">
        <v>49</v>
      </c>
      <c r="J10" s="21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50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1">
        <v>3</v>
      </c>
      <c r="E16" s="21" t="s">
        <v>32</v>
      </c>
      <c r="F16" s="21" t="s">
        <v>33</v>
      </c>
      <c r="G16" s="21" t="s">
        <v>34</v>
      </c>
      <c r="H16" s="13" t="s">
        <v>35</v>
      </c>
      <c r="I16" s="21" t="s">
        <v>36</v>
      </c>
      <c r="J16" s="21" t="s">
        <v>37</v>
      </c>
      <c r="K16" s="13" t="s">
        <v>38</v>
      </c>
      <c r="L16" s="20" t="s">
        <v>39</v>
      </c>
    </row>
    <row r="17" spans="1:12" s="14" customFormat="1" ht="25.5" customHeight="1">
      <c r="A17" s="115" t="s">
        <v>48</v>
      </c>
      <c r="B17" s="116"/>
      <c r="C17" s="23">
        <f>C18+C48+C54</f>
        <v>10761350</v>
      </c>
      <c r="D17" s="23">
        <f aca="true" t="shared" si="0" ref="D17:L17">D18+D48+D54</f>
        <v>8233280</v>
      </c>
      <c r="E17" s="23">
        <f t="shared" si="0"/>
        <v>8233280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8529160</v>
      </c>
      <c r="J17" s="23">
        <f t="shared" si="0"/>
        <v>-295880</v>
      </c>
      <c r="K17" s="23">
        <f t="shared" si="0"/>
        <v>-295880</v>
      </c>
      <c r="L17" s="23">
        <f t="shared" si="0"/>
        <v>0</v>
      </c>
    </row>
    <row r="18" spans="1:12" s="14" customFormat="1" ht="15.75" customHeight="1">
      <c r="A18" s="35"/>
      <c r="B18" s="35" t="s">
        <v>47</v>
      </c>
      <c r="C18" s="23">
        <f>C22+C26+C29+C34+C41+C45</f>
        <v>-313000</v>
      </c>
      <c r="D18" s="23">
        <f aca="true" t="shared" si="1" ref="D18:L18">D22+D26+D29+D34+D41+D45</f>
        <v>-313000</v>
      </c>
      <c r="E18" s="23">
        <f t="shared" si="1"/>
        <v>-313000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-313000</v>
      </c>
      <c r="K18" s="23">
        <f t="shared" si="1"/>
        <v>-313000</v>
      </c>
      <c r="L18" s="23">
        <f t="shared" si="1"/>
        <v>0</v>
      </c>
    </row>
    <row r="19" spans="1:12" s="14" customFormat="1" ht="15.75" customHeight="1">
      <c r="A19" s="32" t="s">
        <v>40</v>
      </c>
      <c r="B19" s="33" t="s">
        <v>41</v>
      </c>
      <c r="C19" s="23">
        <f>C30</f>
        <v>30500</v>
      </c>
      <c r="D19" s="23">
        <f aca="true" t="shared" si="2" ref="D19:L19">D30</f>
        <v>30500</v>
      </c>
      <c r="E19" s="23">
        <f t="shared" si="2"/>
        <v>30500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30500</v>
      </c>
      <c r="K19" s="23">
        <f t="shared" si="2"/>
        <v>30500</v>
      </c>
      <c r="L19" s="23">
        <f t="shared" si="2"/>
        <v>0</v>
      </c>
    </row>
    <row r="20" spans="1:12" s="14" customFormat="1" ht="12.75" customHeight="1">
      <c r="A20" s="32" t="s">
        <v>42</v>
      </c>
      <c r="B20" s="32" t="s">
        <v>43</v>
      </c>
      <c r="C20" s="23">
        <f>C32+C46</f>
        <v>-369000</v>
      </c>
      <c r="D20" s="23">
        <f aca="true" t="shared" si="3" ref="D20:L20">D32+D46</f>
        <v>-369000</v>
      </c>
      <c r="E20" s="23">
        <f t="shared" si="3"/>
        <v>-369000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-369000</v>
      </c>
      <c r="K20" s="23">
        <f t="shared" si="3"/>
        <v>-369000</v>
      </c>
      <c r="L20" s="23">
        <f t="shared" si="3"/>
        <v>0</v>
      </c>
    </row>
    <row r="21" spans="1:12" s="15" customFormat="1" ht="14.25" customHeight="1">
      <c r="A21" s="36" t="s">
        <v>44</v>
      </c>
      <c r="B21" s="32" t="s">
        <v>45</v>
      </c>
      <c r="C21" s="24">
        <f>C35+C23+C42+C27</f>
        <v>25500</v>
      </c>
      <c r="D21" s="24">
        <f aca="true" t="shared" si="4" ref="D21:L21">D35+D23+D42+D27</f>
        <v>25500</v>
      </c>
      <c r="E21" s="24">
        <f t="shared" si="4"/>
        <v>25500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  <c r="J21" s="24">
        <f t="shared" si="4"/>
        <v>25500</v>
      </c>
      <c r="K21" s="24">
        <f t="shared" si="4"/>
        <v>25500</v>
      </c>
      <c r="L21" s="24">
        <f t="shared" si="4"/>
        <v>0</v>
      </c>
    </row>
    <row r="22" spans="1:12" s="15" customFormat="1" ht="14.25" customHeight="1">
      <c r="A22" s="119" t="s">
        <v>57</v>
      </c>
      <c r="B22" s="119"/>
      <c r="C22" s="25">
        <f>C23</f>
        <v>0</v>
      </c>
      <c r="D22" s="25">
        <f aca="true" t="shared" si="5" ref="D22:L22">D23</f>
        <v>0</v>
      </c>
      <c r="E22" s="25">
        <f t="shared" si="5"/>
        <v>0</v>
      </c>
      <c r="F22" s="25">
        <f t="shared" si="5"/>
        <v>0</v>
      </c>
      <c r="G22" s="25">
        <f t="shared" si="5"/>
        <v>0</v>
      </c>
      <c r="H22" s="25">
        <f t="shared" si="5"/>
        <v>0</v>
      </c>
      <c r="I22" s="25">
        <f t="shared" si="5"/>
        <v>0</v>
      </c>
      <c r="J22" s="25">
        <f t="shared" si="5"/>
        <v>0</v>
      </c>
      <c r="K22" s="25">
        <f t="shared" si="5"/>
        <v>0</v>
      </c>
      <c r="L22" s="25">
        <f t="shared" si="5"/>
        <v>0</v>
      </c>
    </row>
    <row r="23" spans="1:12" s="15" customFormat="1" ht="14.25" customHeight="1">
      <c r="A23" s="37" t="s">
        <v>44</v>
      </c>
      <c r="B23" s="37" t="s">
        <v>45</v>
      </c>
      <c r="C23" s="26">
        <f>C24+C25</f>
        <v>0</v>
      </c>
      <c r="D23" s="26">
        <f aca="true" t="shared" si="6" ref="D23:L23">D24+D25</f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I23" s="26">
        <f t="shared" si="6"/>
        <v>0</v>
      </c>
      <c r="J23" s="26">
        <f t="shared" si="6"/>
        <v>0</v>
      </c>
      <c r="K23" s="26">
        <f t="shared" si="6"/>
        <v>0</v>
      </c>
      <c r="L23" s="26">
        <f t="shared" si="6"/>
        <v>0</v>
      </c>
    </row>
    <row r="24" spans="1:12" s="15" customFormat="1" ht="14.25" customHeight="1">
      <c r="A24" s="41"/>
      <c r="B24" s="42" t="s">
        <v>60</v>
      </c>
      <c r="C24" s="43">
        <v>-14200</v>
      </c>
      <c r="D24" s="43">
        <v>-14200</v>
      </c>
      <c r="E24" s="43">
        <v>-14200</v>
      </c>
      <c r="F24" s="43"/>
      <c r="G24" s="43"/>
      <c r="H24" s="43"/>
      <c r="I24" s="43"/>
      <c r="J24" s="43">
        <v>-14200</v>
      </c>
      <c r="K24" s="43">
        <v>-14200</v>
      </c>
      <c r="L24" s="43"/>
    </row>
    <row r="25" spans="1:12" s="15" customFormat="1" ht="14.25" customHeight="1">
      <c r="A25" s="34"/>
      <c r="B25" s="40" t="s">
        <v>61</v>
      </c>
      <c r="C25" s="44">
        <v>14200</v>
      </c>
      <c r="D25" s="44">
        <v>14200</v>
      </c>
      <c r="E25" s="44">
        <v>14200</v>
      </c>
      <c r="F25" s="44"/>
      <c r="G25" s="44"/>
      <c r="H25" s="44"/>
      <c r="I25" s="44"/>
      <c r="J25" s="44">
        <v>14200</v>
      </c>
      <c r="K25" s="44">
        <v>14200</v>
      </c>
      <c r="L25" s="44"/>
    </row>
    <row r="26" spans="1:12" s="15" customFormat="1" ht="14.25" customHeight="1">
      <c r="A26" s="121" t="s">
        <v>62</v>
      </c>
      <c r="B26" s="122"/>
      <c r="C26" s="50">
        <f>C27</f>
        <v>500</v>
      </c>
      <c r="D26" s="50">
        <f aca="true" t="shared" si="7" ref="D26:L27">D27</f>
        <v>500</v>
      </c>
      <c r="E26" s="50">
        <f t="shared" si="7"/>
        <v>500</v>
      </c>
      <c r="F26" s="50">
        <f t="shared" si="7"/>
        <v>0</v>
      </c>
      <c r="G26" s="50">
        <f t="shared" si="7"/>
        <v>0</v>
      </c>
      <c r="H26" s="50">
        <f t="shared" si="7"/>
        <v>0</v>
      </c>
      <c r="I26" s="50">
        <f t="shared" si="7"/>
        <v>0</v>
      </c>
      <c r="J26" s="50">
        <f t="shared" si="7"/>
        <v>500</v>
      </c>
      <c r="K26" s="50">
        <f t="shared" si="7"/>
        <v>500</v>
      </c>
      <c r="L26" s="50">
        <f t="shared" si="7"/>
        <v>0</v>
      </c>
    </row>
    <row r="27" spans="1:12" s="15" customFormat="1" ht="14.25" customHeight="1">
      <c r="A27" s="51" t="s">
        <v>44</v>
      </c>
      <c r="B27" s="52" t="s">
        <v>45</v>
      </c>
      <c r="C27" s="53">
        <f>C28</f>
        <v>500</v>
      </c>
      <c r="D27" s="53">
        <f t="shared" si="7"/>
        <v>500</v>
      </c>
      <c r="E27" s="53">
        <f t="shared" si="7"/>
        <v>500</v>
      </c>
      <c r="F27" s="53">
        <f t="shared" si="7"/>
        <v>0</v>
      </c>
      <c r="G27" s="53">
        <f t="shared" si="7"/>
        <v>0</v>
      </c>
      <c r="H27" s="53">
        <f t="shared" si="7"/>
        <v>0</v>
      </c>
      <c r="I27" s="53">
        <f t="shared" si="7"/>
        <v>0</v>
      </c>
      <c r="J27" s="53">
        <f t="shared" si="7"/>
        <v>500</v>
      </c>
      <c r="K27" s="53">
        <f t="shared" si="7"/>
        <v>500</v>
      </c>
      <c r="L27" s="53">
        <f t="shared" si="7"/>
        <v>0</v>
      </c>
    </row>
    <row r="28" spans="1:12" s="15" customFormat="1" ht="14.25" customHeight="1">
      <c r="A28" s="54"/>
      <c r="B28" s="55" t="s">
        <v>63</v>
      </c>
      <c r="C28" s="56">
        <v>500</v>
      </c>
      <c r="D28" s="56">
        <f>C28</f>
        <v>500</v>
      </c>
      <c r="E28" s="56">
        <f>C28</f>
        <v>500</v>
      </c>
      <c r="F28" s="56"/>
      <c r="G28" s="56"/>
      <c r="H28" s="56"/>
      <c r="I28" s="56"/>
      <c r="J28" s="56">
        <f>E28</f>
        <v>500</v>
      </c>
      <c r="K28" s="56">
        <f>J28</f>
        <v>500</v>
      </c>
      <c r="L28" s="57"/>
    </row>
    <row r="29" spans="1:12" s="15" customFormat="1" ht="14.25" customHeight="1">
      <c r="A29" s="38" t="s">
        <v>56</v>
      </c>
      <c r="B29" s="39"/>
      <c r="C29" s="45">
        <f>C30+C32</f>
        <v>11500</v>
      </c>
      <c r="D29" s="45">
        <f aca="true" t="shared" si="8" ref="D29:L29">D30+D32</f>
        <v>11500</v>
      </c>
      <c r="E29" s="45">
        <f t="shared" si="8"/>
        <v>11500</v>
      </c>
      <c r="F29" s="45">
        <f t="shared" si="8"/>
        <v>0</v>
      </c>
      <c r="G29" s="45">
        <f t="shared" si="8"/>
        <v>0</v>
      </c>
      <c r="H29" s="45">
        <f t="shared" si="8"/>
        <v>0</v>
      </c>
      <c r="I29" s="45">
        <f t="shared" si="8"/>
        <v>0</v>
      </c>
      <c r="J29" s="45">
        <f t="shared" si="8"/>
        <v>11500</v>
      </c>
      <c r="K29" s="45">
        <f t="shared" si="8"/>
        <v>11500</v>
      </c>
      <c r="L29" s="45">
        <f t="shared" si="8"/>
        <v>0</v>
      </c>
    </row>
    <row r="30" spans="1:12" s="61" customFormat="1" ht="17.25" customHeight="1">
      <c r="A30" s="58" t="s">
        <v>40</v>
      </c>
      <c r="B30" s="59" t="s">
        <v>51</v>
      </c>
      <c r="C30" s="60">
        <f>C31</f>
        <v>30500</v>
      </c>
      <c r="D30" s="60">
        <f aca="true" t="shared" si="9" ref="D30:L30">D31</f>
        <v>30500</v>
      </c>
      <c r="E30" s="60">
        <f t="shared" si="9"/>
        <v>30500</v>
      </c>
      <c r="F30" s="60">
        <f t="shared" si="9"/>
        <v>0</v>
      </c>
      <c r="G30" s="60">
        <f t="shared" si="9"/>
        <v>0</v>
      </c>
      <c r="H30" s="60">
        <f t="shared" si="9"/>
        <v>0</v>
      </c>
      <c r="I30" s="60">
        <f t="shared" si="9"/>
        <v>0</v>
      </c>
      <c r="J30" s="60">
        <f t="shared" si="9"/>
        <v>30500</v>
      </c>
      <c r="K30" s="60">
        <f t="shared" si="9"/>
        <v>30500</v>
      </c>
      <c r="L30" s="60">
        <f t="shared" si="9"/>
        <v>0</v>
      </c>
    </row>
    <row r="31" spans="1:12" s="61" customFormat="1" ht="48" customHeight="1">
      <c r="A31" s="62"/>
      <c r="B31" s="63" t="s">
        <v>64</v>
      </c>
      <c r="C31" s="64">
        <v>30500</v>
      </c>
      <c r="D31" s="64">
        <v>30500</v>
      </c>
      <c r="E31" s="65">
        <v>30500</v>
      </c>
      <c r="F31" s="66"/>
      <c r="G31" s="67"/>
      <c r="H31" s="67"/>
      <c r="I31" s="67"/>
      <c r="J31" s="68">
        <v>30500</v>
      </c>
      <c r="K31" s="69">
        <v>30500</v>
      </c>
      <c r="L31" s="70"/>
    </row>
    <row r="32" spans="1:12" s="61" customFormat="1" ht="32.25" customHeight="1">
      <c r="A32" s="71" t="s">
        <v>42</v>
      </c>
      <c r="B32" s="72" t="s">
        <v>43</v>
      </c>
      <c r="C32" s="74">
        <f aca="true" t="shared" si="10" ref="C32:L32">C33</f>
        <v>-19000</v>
      </c>
      <c r="D32" s="74">
        <f t="shared" si="10"/>
        <v>-19000</v>
      </c>
      <c r="E32" s="74">
        <f t="shared" si="10"/>
        <v>-19000</v>
      </c>
      <c r="F32" s="74">
        <f t="shared" si="10"/>
        <v>0</v>
      </c>
      <c r="G32" s="74">
        <f t="shared" si="10"/>
        <v>0</v>
      </c>
      <c r="H32" s="74">
        <f t="shared" si="10"/>
        <v>0</v>
      </c>
      <c r="I32" s="74">
        <f t="shared" si="10"/>
        <v>0</v>
      </c>
      <c r="J32" s="74">
        <f t="shared" si="10"/>
        <v>-19000</v>
      </c>
      <c r="K32" s="74">
        <f t="shared" si="10"/>
        <v>-19000</v>
      </c>
      <c r="L32" s="74">
        <f t="shared" si="10"/>
        <v>0</v>
      </c>
    </row>
    <row r="33" spans="1:12" s="61" customFormat="1" ht="55.5" customHeight="1">
      <c r="A33" s="73"/>
      <c r="B33" s="63" t="s">
        <v>65</v>
      </c>
      <c r="C33" s="75">
        <v>-19000</v>
      </c>
      <c r="D33" s="75">
        <v>-19000</v>
      </c>
      <c r="E33" s="76">
        <v>-19000</v>
      </c>
      <c r="F33" s="56"/>
      <c r="G33" s="56"/>
      <c r="H33" s="56"/>
      <c r="I33" s="56"/>
      <c r="J33" s="75">
        <f>D33</f>
        <v>-19000</v>
      </c>
      <c r="K33" s="75">
        <f>J33</f>
        <v>-19000</v>
      </c>
      <c r="L33" s="57"/>
    </row>
    <row r="34" spans="1:12" s="15" customFormat="1" ht="22.5" customHeight="1">
      <c r="A34" s="117" t="s">
        <v>46</v>
      </c>
      <c r="B34" s="118"/>
      <c r="C34" s="46">
        <f>C35</f>
        <v>0</v>
      </c>
      <c r="D34" s="46">
        <f aca="true" t="shared" si="11" ref="D34:L34">D35</f>
        <v>0</v>
      </c>
      <c r="E34" s="46">
        <f t="shared" si="11"/>
        <v>0</v>
      </c>
      <c r="F34" s="46">
        <f t="shared" si="11"/>
        <v>0</v>
      </c>
      <c r="G34" s="46">
        <f t="shared" si="11"/>
        <v>0</v>
      </c>
      <c r="H34" s="46">
        <f t="shared" si="11"/>
        <v>0</v>
      </c>
      <c r="I34" s="46">
        <f t="shared" si="11"/>
        <v>0</v>
      </c>
      <c r="J34" s="46">
        <f t="shared" si="11"/>
        <v>0</v>
      </c>
      <c r="K34" s="46">
        <f t="shared" si="11"/>
        <v>0</v>
      </c>
      <c r="L34" s="46">
        <f t="shared" si="11"/>
        <v>0</v>
      </c>
    </row>
    <row r="35" spans="1:12" s="16" customFormat="1" ht="15.75" customHeight="1">
      <c r="A35" s="32" t="s">
        <v>44</v>
      </c>
      <c r="B35" s="33" t="s">
        <v>45</v>
      </c>
      <c r="C35" s="47">
        <f>C36+C37+C38+C39+C40</f>
        <v>0</v>
      </c>
      <c r="D35" s="47">
        <f aca="true" t="shared" si="12" ref="D35:L35">D36+D37+D38+D39+D40</f>
        <v>0</v>
      </c>
      <c r="E35" s="47">
        <f t="shared" si="12"/>
        <v>0</v>
      </c>
      <c r="F35" s="47">
        <f t="shared" si="12"/>
        <v>0</v>
      </c>
      <c r="G35" s="47">
        <f t="shared" si="12"/>
        <v>0</v>
      </c>
      <c r="H35" s="47">
        <f t="shared" si="12"/>
        <v>0</v>
      </c>
      <c r="I35" s="47">
        <f t="shared" si="12"/>
        <v>0</v>
      </c>
      <c r="J35" s="47">
        <f t="shared" si="12"/>
        <v>0</v>
      </c>
      <c r="K35" s="47">
        <f t="shared" si="12"/>
        <v>0</v>
      </c>
      <c r="L35" s="47">
        <f t="shared" si="12"/>
        <v>0</v>
      </c>
    </row>
    <row r="36" spans="1:12" s="61" customFormat="1" ht="27" customHeight="1">
      <c r="A36" s="78"/>
      <c r="B36" s="78" t="s">
        <v>66</v>
      </c>
      <c r="C36" s="79">
        <v>-245000</v>
      </c>
      <c r="D36" s="79">
        <v>-245000</v>
      </c>
      <c r="E36" s="79">
        <v>-245000</v>
      </c>
      <c r="F36" s="79"/>
      <c r="G36" s="79"/>
      <c r="H36" s="79"/>
      <c r="I36" s="79"/>
      <c r="J36" s="79">
        <v>-245000</v>
      </c>
      <c r="K36" s="79">
        <v>-245000</v>
      </c>
      <c r="L36" s="79"/>
    </row>
    <row r="37" spans="1:12" s="61" customFormat="1" ht="27" customHeight="1">
      <c r="A37" s="78"/>
      <c r="B37" s="80" t="s">
        <v>68</v>
      </c>
      <c r="C37" s="79">
        <v>135000</v>
      </c>
      <c r="D37" s="79">
        <v>135000</v>
      </c>
      <c r="E37" s="79">
        <v>135000</v>
      </c>
      <c r="F37" s="79"/>
      <c r="G37" s="79"/>
      <c r="H37" s="79"/>
      <c r="I37" s="79"/>
      <c r="J37" s="79">
        <v>135000</v>
      </c>
      <c r="K37" s="79">
        <v>135000</v>
      </c>
      <c r="L37" s="79"/>
    </row>
    <row r="38" spans="1:12" s="61" customFormat="1" ht="27" customHeight="1">
      <c r="A38" s="78"/>
      <c r="B38" s="80" t="s">
        <v>69</v>
      </c>
      <c r="C38" s="79">
        <v>110000</v>
      </c>
      <c r="D38" s="79">
        <v>110000</v>
      </c>
      <c r="E38" s="79">
        <v>110000</v>
      </c>
      <c r="F38" s="79"/>
      <c r="G38" s="79"/>
      <c r="H38" s="79"/>
      <c r="I38" s="79"/>
      <c r="J38" s="79">
        <v>110000</v>
      </c>
      <c r="K38" s="79">
        <v>110000</v>
      </c>
      <c r="L38" s="79"/>
    </row>
    <row r="39" spans="1:12" s="77" customFormat="1" ht="30.75" customHeight="1">
      <c r="A39" s="81"/>
      <c r="B39" s="80" t="s">
        <v>67</v>
      </c>
      <c r="C39" s="82">
        <v>-160000</v>
      </c>
      <c r="D39" s="82">
        <v>-160000</v>
      </c>
      <c r="E39" s="82">
        <v>-160000</v>
      </c>
      <c r="F39" s="82"/>
      <c r="G39" s="82"/>
      <c r="H39" s="82"/>
      <c r="I39" s="82"/>
      <c r="J39" s="82">
        <v>-160000</v>
      </c>
      <c r="K39" s="82">
        <v>-160000</v>
      </c>
      <c r="L39" s="83"/>
    </row>
    <row r="40" spans="1:12" s="77" customFormat="1" ht="30.75" customHeight="1">
      <c r="A40" s="81"/>
      <c r="B40" s="80" t="s">
        <v>70</v>
      </c>
      <c r="C40" s="84">
        <v>160000</v>
      </c>
      <c r="D40" s="84">
        <v>160000</v>
      </c>
      <c r="E40" s="84">
        <v>160000</v>
      </c>
      <c r="F40" s="84"/>
      <c r="G40" s="84"/>
      <c r="H40" s="84"/>
      <c r="I40" s="84"/>
      <c r="J40" s="84">
        <v>160000</v>
      </c>
      <c r="K40" s="84">
        <v>160000</v>
      </c>
      <c r="L40" s="85"/>
    </row>
    <row r="41" spans="1:12" s="15" customFormat="1" ht="32.25" customHeight="1">
      <c r="A41" s="120" t="s">
        <v>71</v>
      </c>
      <c r="B41" s="120"/>
      <c r="C41" s="48">
        <f aca="true" t="shared" si="13" ref="C41:L41">C42</f>
        <v>25000</v>
      </c>
      <c r="D41" s="48">
        <f t="shared" si="13"/>
        <v>25000</v>
      </c>
      <c r="E41" s="48">
        <f t="shared" si="13"/>
        <v>25000</v>
      </c>
      <c r="F41" s="48">
        <f t="shared" si="13"/>
        <v>0</v>
      </c>
      <c r="G41" s="48">
        <f t="shared" si="13"/>
        <v>0</v>
      </c>
      <c r="H41" s="48">
        <f t="shared" si="13"/>
        <v>0</v>
      </c>
      <c r="I41" s="48">
        <f t="shared" si="13"/>
        <v>0</v>
      </c>
      <c r="J41" s="48">
        <f t="shared" si="13"/>
        <v>25000</v>
      </c>
      <c r="K41" s="48">
        <f t="shared" si="13"/>
        <v>25000</v>
      </c>
      <c r="L41" s="48">
        <f t="shared" si="13"/>
        <v>0</v>
      </c>
    </row>
    <row r="42" spans="1:12" s="16" customFormat="1" ht="15.75" customHeight="1">
      <c r="A42" s="30" t="s">
        <v>44</v>
      </c>
      <c r="B42" s="31" t="s">
        <v>45</v>
      </c>
      <c r="C42" s="49">
        <f>C43+C44</f>
        <v>25000</v>
      </c>
      <c r="D42" s="49">
        <f aca="true" t="shared" si="14" ref="D42:L42">D43+D44</f>
        <v>25000</v>
      </c>
      <c r="E42" s="49">
        <f t="shared" si="14"/>
        <v>25000</v>
      </c>
      <c r="F42" s="49">
        <f t="shared" si="14"/>
        <v>0</v>
      </c>
      <c r="G42" s="49">
        <f t="shared" si="14"/>
        <v>0</v>
      </c>
      <c r="H42" s="49">
        <f t="shared" si="14"/>
        <v>0</v>
      </c>
      <c r="I42" s="49">
        <f t="shared" si="14"/>
        <v>0</v>
      </c>
      <c r="J42" s="49">
        <f t="shared" si="14"/>
        <v>25000</v>
      </c>
      <c r="K42" s="49">
        <f t="shared" si="14"/>
        <v>25000</v>
      </c>
      <c r="L42" s="49">
        <f t="shared" si="14"/>
        <v>0</v>
      </c>
    </row>
    <row r="43" spans="1:12" s="86" customFormat="1" ht="30" customHeight="1">
      <c r="A43" s="81"/>
      <c r="B43" s="87" t="s">
        <v>72</v>
      </c>
      <c r="C43" s="88">
        <v>-5000</v>
      </c>
      <c r="D43" s="88">
        <v>-5000</v>
      </c>
      <c r="E43" s="88">
        <v>-5000</v>
      </c>
      <c r="F43" s="88"/>
      <c r="G43" s="88"/>
      <c r="H43" s="88"/>
      <c r="I43" s="88"/>
      <c r="J43" s="88">
        <v>-5000</v>
      </c>
      <c r="K43" s="88">
        <v>-5000</v>
      </c>
      <c r="L43" s="89"/>
    </row>
    <row r="44" spans="1:12" s="86" customFormat="1" ht="30" customHeight="1">
      <c r="A44" s="81"/>
      <c r="B44" s="87" t="s">
        <v>73</v>
      </c>
      <c r="C44" s="88">
        <v>30000</v>
      </c>
      <c r="D44" s="88">
        <v>30000</v>
      </c>
      <c r="E44" s="88">
        <v>30000</v>
      </c>
      <c r="F44" s="88"/>
      <c r="G44" s="88"/>
      <c r="H44" s="88"/>
      <c r="I44" s="88"/>
      <c r="J44" s="88">
        <v>30000</v>
      </c>
      <c r="K44" s="88">
        <v>30000</v>
      </c>
      <c r="L44" s="89"/>
    </row>
    <row r="45" spans="1:19" ht="25.5" customHeight="1">
      <c r="A45" s="90" t="s">
        <v>74</v>
      </c>
      <c r="B45" s="91"/>
      <c r="C45" s="96">
        <f aca="true" t="shared" si="15" ref="C45:L45">C46+C63</f>
        <v>-350000</v>
      </c>
      <c r="D45" s="96">
        <f t="shared" si="15"/>
        <v>-350000</v>
      </c>
      <c r="E45" s="96">
        <f t="shared" si="15"/>
        <v>-350000</v>
      </c>
      <c r="F45" s="96">
        <f t="shared" si="15"/>
        <v>0</v>
      </c>
      <c r="G45" s="96">
        <f t="shared" si="15"/>
        <v>0</v>
      </c>
      <c r="H45" s="96">
        <f t="shared" si="15"/>
        <v>0</v>
      </c>
      <c r="I45" s="96">
        <f t="shared" si="15"/>
        <v>0</v>
      </c>
      <c r="J45" s="96">
        <f t="shared" si="15"/>
        <v>-350000</v>
      </c>
      <c r="K45" s="96">
        <f t="shared" si="15"/>
        <v>-350000</v>
      </c>
      <c r="L45" s="96">
        <f t="shared" si="15"/>
        <v>0</v>
      </c>
      <c r="M45" s="92"/>
      <c r="N45" s="92"/>
      <c r="O45" s="92"/>
      <c r="P45" s="92"/>
      <c r="Q45" s="92"/>
      <c r="R45" s="92"/>
      <c r="S45" s="92"/>
    </row>
    <row r="46" spans="1:19" ht="16.5" customHeight="1">
      <c r="A46" s="58" t="s">
        <v>42</v>
      </c>
      <c r="B46" s="59" t="s">
        <v>75</v>
      </c>
      <c r="C46" s="97">
        <f>C47</f>
        <v>-350000</v>
      </c>
      <c r="D46" s="97">
        <f aca="true" t="shared" si="16" ref="D46:L46">D47</f>
        <v>-350000</v>
      </c>
      <c r="E46" s="97">
        <f t="shared" si="16"/>
        <v>-350000</v>
      </c>
      <c r="F46" s="97">
        <f t="shared" si="16"/>
        <v>0</v>
      </c>
      <c r="G46" s="97">
        <f t="shared" si="16"/>
        <v>0</v>
      </c>
      <c r="H46" s="97">
        <f t="shared" si="16"/>
        <v>0</v>
      </c>
      <c r="I46" s="97">
        <f t="shared" si="16"/>
        <v>0</v>
      </c>
      <c r="J46" s="97">
        <f t="shared" si="16"/>
        <v>-350000</v>
      </c>
      <c r="K46" s="97">
        <f t="shared" si="16"/>
        <v>-350000</v>
      </c>
      <c r="L46" s="97">
        <f t="shared" si="16"/>
        <v>0</v>
      </c>
      <c r="M46" s="92"/>
      <c r="N46" s="92"/>
      <c r="O46" s="92"/>
      <c r="P46" s="92"/>
      <c r="Q46" s="92" t="s">
        <v>76</v>
      </c>
      <c r="R46" s="92"/>
      <c r="S46" s="92"/>
    </row>
    <row r="47" spans="1:12" s="95" customFormat="1" ht="26.25" customHeight="1">
      <c r="A47" s="93"/>
      <c r="B47" s="94" t="s">
        <v>77</v>
      </c>
      <c r="C47" s="98">
        <v>-350000</v>
      </c>
      <c r="D47" s="98">
        <v>-350000</v>
      </c>
      <c r="E47" s="98">
        <f>D47</f>
        <v>-350000</v>
      </c>
      <c r="F47" s="99"/>
      <c r="G47" s="99"/>
      <c r="H47" s="99"/>
      <c r="I47" s="99"/>
      <c r="J47" s="98">
        <f>E47</f>
        <v>-350000</v>
      </c>
      <c r="K47" s="98">
        <v>-350000</v>
      </c>
      <c r="L47" s="100">
        <v>0</v>
      </c>
    </row>
    <row r="48" spans="1:12" s="95" customFormat="1" ht="26.25" customHeight="1">
      <c r="A48" s="105"/>
      <c r="B48" s="106" t="s">
        <v>78</v>
      </c>
      <c r="C48" s="107">
        <f aca="true" t="shared" si="17" ref="C48:L48">C53+C51+C50+C49+C52</f>
        <v>3343870</v>
      </c>
      <c r="D48" s="107">
        <f t="shared" si="17"/>
        <v>856250</v>
      </c>
      <c r="E48" s="107">
        <f t="shared" si="17"/>
        <v>856250</v>
      </c>
      <c r="F48" s="107">
        <f t="shared" si="17"/>
        <v>0</v>
      </c>
      <c r="G48" s="107">
        <f t="shared" si="17"/>
        <v>0</v>
      </c>
      <c r="H48" s="107">
        <f t="shared" si="17"/>
        <v>0</v>
      </c>
      <c r="I48" s="107">
        <f t="shared" si="17"/>
        <v>839130</v>
      </c>
      <c r="J48" s="107">
        <f t="shared" si="17"/>
        <v>17120</v>
      </c>
      <c r="K48" s="107">
        <f t="shared" si="17"/>
        <v>17120</v>
      </c>
      <c r="L48" s="107">
        <f t="shared" si="17"/>
        <v>0</v>
      </c>
    </row>
    <row r="49" spans="1:12" s="95" customFormat="1" ht="53.25" customHeight="1">
      <c r="A49" s="54"/>
      <c r="B49" s="55" t="s">
        <v>80</v>
      </c>
      <c r="C49" s="108">
        <v>262540</v>
      </c>
      <c r="D49" s="108">
        <v>100000</v>
      </c>
      <c r="E49" s="109">
        <v>100000</v>
      </c>
      <c r="F49" s="110"/>
      <c r="G49" s="110"/>
      <c r="H49" s="110"/>
      <c r="I49" s="110">
        <v>98000</v>
      </c>
      <c r="J49" s="108">
        <v>2000</v>
      </c>
      <c r="K49" s="108">
        <v>2000</v>
      </c>
      <c r="L49" s="111"/>
    </row>
    <row r="50" spans="1:12" s="95" customFormat="1" ht="52.5" customHeight="1">
      <c r="A50" s="54"/>
      <c r="B50" s="55" t="s">
        <v>81</v>
      </c>
      <c r="C50" s="108">
        <v>18450</v>
      </c>
      <c r="D50" s="108">
        <v>18450</v>
      </c>
      <c r="E50" s="109">
        <v>18450</v>
      </c>
      <c r="F50" s="110"/>
      <c r="G50" s="110"/>
      <c r="H50" s="110"/>
      <c r="I50" s="110">
        <v>18080</v>
      </c>
      <c r="J50" s="108">
        <v>370</v>
      </c>
      <c r="K50" s="108">
        <v>370</v>
      </c>
      <c r="L50" s="111"/>
    </row>
    <row r="51" spans="1:12" s="95" customFormat="1" ht="55.5" customHeight="1">
      <c r="A51" s="54"/>
      <c r="B51" s="55" t="s">
        <v>82</v>
      </c>
      <c r="C51" s="108">
        <v>154700</v>
      </c>
      <c r="D51" s="108">
        <v>154700</v>
      </c>
      <c r="E51" s="109">
        <v>154700</v>
      </c>
      <c r="F51" s="110"/>
      <c r="G51" s="110"/>
      <c r="H51" s="110"/>
      <c r="I51" s="110">
        <v>151610</v>
      </c>
      <c r="J51" s="108">
        <v>3090</v>
      </c>
      <c r="K51" s="108">
        <v>3090</v>
      </c>
      <c r="L51" s="111"/>
    </row>
    <row r="52" spans="1:12" s="95" customFormat="1" ht="58.5" customHeight="1">
      <c r="A52" s="54"/>
      <c r="B52" s="55" t="s">
        <v>83</v>
      </c>
      <c r="C52" s="108">
        <v>428400</v>
      </c>
      <c r="D52" s="108">
        <v>428400</v>
      </c>
      <c r="E52" s="109">
        <v>428400</v>
      </c>
      <c r="F52" s="110"/>
      <c r="G52" s="110"/>
      <c r="H52" s="110"/>
      <c r="I52" s="110">
        <v>419830</v>
      </c>
      <c r="J52" s="108">
        <v>8570</v>
      </c>
      <c r="K52" s="108">
        <v>8570</v>
      </c>
      <c r="L52" s="111"/>
    </row>
    <row r="53" spans="1:12" s="95" customFormat="1" ht="56.25" customHeight="1">
      <c r="A53" s="54"/>
      <c r="B53" s="55" t="s">
        <v>79</v>
      </c>
      <c r="C53" s="108">
        <v>2479780</v>
      </c>
      <c r="D53" s="108">
        <v>154700</v>
      </c>
      <c r="E53" s="109">
        <v>154700</v>
      </c>
      <c r="F53" s="110"/>
      <c r="G53" s="110"/>
      <c r="H53" s="110"/>
      <c r="I53" s="110">
        <v>151610</v>
      </c>
      <c r="J53" s="108">
        <v>3090</v>
      </c>
      <c r="K53" s="108">
        <v>3090</v>
      </c>
      <c r="L53" s="111"/>
    </row>
    <row r="54" spans="1:12" s="95" customFormat="1" ht="26.25" customHeight="1">
      <c r="A54" s="105"/>
      <c r="B54" s="106" t="s">
        <v>84</v>
      </c>
      <c r="C54" s="107">
        <f aca="true" t="shared" si="18" ref="C54:L54">C59+C57+C56+C55+C58</f>
        <v>7730480</v>
      </c>
      <c r="D54" s="107">
        <f t="shared" si="18"/>
        <v>7690030</v>
      </c>
      <c r="E54" s="107">
        <f t="shared" si="18"/>
        <v>7690030</v>
      </c>
      <c r="F54" s="107">
        <f t="shared" si="18"/>
        <v>0</v>
      </c>
      <c r="G54" s="107">
        <f t="shared" si="18"/>
        <v>0</v>
      </c>
      <c r="H54" s="107">
        <f t="shared" si="18"/>
        <v>0</v>
      </c>
      <c r="I54" s="107">
        <f t="shared" si="18"/>
        <v>7690030</v>
      </c>
      <c r="J54" s="107">
        <f t="shared" si="18"/>
        <v>0</v>
      </c>
      <c r="K54" s="107">
        <f t="shared" si="18"/>
        <v>0</v>
      </c>
      <c r="L54" s="107">
        <f t="shared" si="18"/>
        <v>0</v>
      </c>
    </row>
    <row r="55" spans="1:12" s="95" customFormat="1" ht="60.75" customHeight="1">
      <c r="A55" s="54"/>
      <c r="B55" s="55" t="s">
        <v>85</v>
      </c>
      <c r="C55" s="108">
        <v>28750</v>
      </c>
      <c r="D55" s="108">
        <v>23890</v>
      </c>
      <c r="E55" s="109">
        <v>23890</v>
      </c>
      <c r="F55" s="110"/>
      <c r="G55" s="110"/>
      <c r="H55" s="110"/>
      <c r="I55" s="110">
        <v>23890</v>
      </c>
      <c r="J55" s="108">
        <v>0</v>
      </c>
      <c r="K55" s="108">
        <v>0</v>
      </c>
      <c r="L55" s="111"/>
    </row>
    <row r="56" spans="1:12" s="95" customFormat="1" ht="65.25" customHeight="1">
      <c r="A56" s="54"/>
      <c r="B56" s="55" t="s">
        <v>88</v>
      </c>
      <c r="C56" s="108">
        <v>41260</v>
      </c>
      <c r="D56" s="108">
        <v>5670</v>
      </c>
      <c r="E56" s="109">
        <v>5670</v>
      </c>
      <c r="F56" s="110"/>
      <c r="G56" s="110"/>
      <c r="H56" s="110"/>
      <c r="I56" s="110">
        <v>5670</v>
      </c>
      <c r="J56" s="108">
        <v>0</v>
      </c>
      <c r="K56" s="108">
        <v>0</v>
      </c>
      <c r="L56" s="111"/>
    </row>
    <row r="57" spans="1:12" s="95" customFormat="1" ht="54" customHeight="1">
      <c r="A57" s="54"/>
      <c r="B57" s="55" t="s">
        <v>87</v>
      </c>
      <c r="C57" s="108">
        <v>11900</v>
      </c>
      <c r="D57" s="108">
        <v>11900</v>
      </c>
      <c r="E57" s="109">
        <v>11900</v>
      </c>
      <c r="F57" s="110"/>
      <c r="G57" s="110"/>
      <c r="H57" s="110"/>
      <c r="I57" s="110">
        <v>11900</v>
      </c>
      <c r="J57" s="108">
        <v>0</v>
      </c>
      <c r="K57" s="108">
        <v>0</v>
      </c>
      <c r="L57" s="111"/>
    </row>
    <row r="58" spans="1:12" s="95" customFormat="1" ht="64.5" customHeight="1">
      <c r="A58" s="54"/>
      <c r="B58" s="55" t="s">
        <v>86</v>
      </c>
      <c r="C58" s="108">
        <v>2455600</v>
      </c>
      <c r="D58" s="108">
        <v>2455600</v>
      </c>
      <c r="E58" s="109">
        <v>2455600</v>
      </c>
      <c r="F58" s="110"/>
      <c r="G58" s="110"/>
      <c r="H58" s="110"/>
      <c r="I58" s="110">
        <v>2455600</v>
      </c>
      <c r="J58" s="108">
        <v>0</v>
      </c>
      <c r="K58" s="108">
        <v>0</v>
      </c>
      <c r="L58" s="111"/>
    </row>
    <row r="59" spans="1:12" s="95" customFormat="1" ht="57" customHeight="1">
      <c r="A59" s="54"/>
      <c r="B59" s="55" t="s">
        <v>89</v>
      </c>
      <c r="C59" s="108">
        <v>5192970</v>
      </c>
      <c r="D59" s="108">
        <v>5192970</v>
      </c>
      <c r="E59" s="109">
        <v>5192970</v>
      </c>
      <c r="F59" s="110"/>
      <c r="G59" s="110"/>
      <c r="H59" s="110"/>
      <c r="I59" s="110">
        <v>5192970</v>
      </c>
      <c r="J59" s="108">
        <v>0</v>
      </c>
      <c r="K59" s="108">
        <v>0</v>
      </c>
      <c r="L59" s="111"/>
    </row>
    <row r="60" spans="1:12" s="95" customFormat="1" ht="26.25" customHeight="1">
      <c r="A60" s="101"/>
      <c r="B60" s="102"/>
      <c r="C60" s="103"/>
      <c r="D60" s="103"/>
      <c r="E60" s="103"/>
      <c r="F60" s="104"/>
      <c r="G60" s="104"/>
      <c r="H60" s="104"/>
      <c r="I60" s="104"/>
      <c r="J60" s="103"/>
      <c r="K60" s="103"/>
      <c r="L60" s="104"/>
    </row>
    <row r="61" spans="1:12" ht="12.75">
      <c r="A61" s="27"/>
      <c r="B61" s="29" t="s">
        <v>58</v>
      </c>
      <c r="C61" s="29"/>
      <c r="D61" s="29"/>
      <c r="E61" s="29"/>
      <c r="F61" s="29"/>
      <c r="G61" s="28"/>
      <c r="H61" s="28"/>
      <c r="I61" s="28"/>
      <c r="J61" s="28"/>
      <c r="K61" s="28"/>
      <c r="L61" s="28"/>
    </row>
    <row r="62" ht="11.25">
      <c r="B62" s="1" t="s">
        <v>54</v>
      </c>
    </row>
    <row r="64" ht="11.25">
      <c r="B64" s="1" t="s">
        <v>52</v>
      </c>
    </row>
    <row r="66" ht="11.25">
      <c r="B66" s="1" t="s">
        <v>55</v>
      </c>
    </row>
    <row r="67" ht="11.25">
      <c r="E67" s="1" t="s">
        <v>53</v>
      </c>
    </row>
  </sheetData>
  <sheetProtection/>
  <mergeCells count="7">
    <mergeCell ref="C4:K4"/>
    <mergeCell ref="A6:B6"/>
    <mergeCell ref="A17:B17"/>
    <mergeCell ref="A34:B34"/>
    <mergeCell ref="A22:B22"/>
    <mergeCell ref="A41:B41"/>
    <mergeCell ref="A26:B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2022-04-18T11:52:58Z</cp:lastPrinted>
  <dcterms:created xsi:type="dcterms:W3CDTF">2016-11-28T09:06:02Z</dcterms:created>
  <dcterms:modified xsi:type="dcterms:W3CDTF">2022-05-06T06:05:12Z</dcterms:modified>
  <cp:category/>
  <cp:version/>
  <cp:contentType/>
  <cp:contentStatus/>
</cp:coreProperties>
</file>