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MARTIE\ORDINARA\PROIECTE\03_pr_cont executie\"/>
    </mc:Choice>
  </mc:AlternateContent>
  <xr:revisionPtr revIDLastSave="0" documentId="13_ncr:1_{43953A71-B859-4CB7-9BDE-11DEE534B41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94" i="1" l="1"/>
  <c r="I93" i="1"/>
  <c r="I91" i="1" s="1"/>
  <c r="I90" i="1" s="1"/>
  <c r="I89" i="1" s="1"/>
  <c r="H93" i="1"/>
  <c r="H91" i="1" s="1"/>
  <c r="H90" i="1" s="1"/>
  <c r="H89" i="1" s="1"/>
  <c r="H83" i="1" s="1"/>
  <c r="G93" i="1"/>
  <c r="F93" i="1" s="1"/>
  <c r="E93" i="1"/>
  <c r="E91" i="1" s="1"/>
  <c r="E90" i="1" s="1"/>
  <c r="E89" i="1" s="1"/>
  <c r="D93" i="1"/>
  <c r="D91" i="1" s="1"/>
  <c r="D90" i="1" s="1"/>
  <c r="D89" i="1" s="1"/>
  <c r="F92" i="1"/>
  <c r="F88" i="1"/>
  <c r="I87" i="1"/>
  <c r="I86" i="1" s="1"/>
  <c r="I85" i="1" s="1"/>
  <c r="I84" i="1" s="1"/>
  <c r="H87" i="1"/>
  <c r="H86" i="1" s="1"/>
  <c r="H85" i="1" s="1"/>
  <c r="H84" i="1" s="1"/>
  <c r="G87" i="1"/>
  <c r="E87" i="1"/>
  <c r="E86" i="1" s="1"/>
  <c r="E85" i="1" s="1"/>
  <c r="E84" i="1" s="1"/>
  <c r="D87" i="1"/>
  <c r="D86" i="1" s="1"/>
  <c r="D85" i="1" s="1"/>
  <c r="D84" i="1" s="1"/>
  <c r="G86" i="1"/>
  <c r="F77" i="1"/>
  <c r="F76" i="1"/>
  <c r="F75" i="1"/>
  <c r="I74" i="1"/>
  <c r="I73" i="1" s="1"/>
  <c r="I72" i="1" s="1"/>
  <c r="H74" i="1"/>
  <c r="H73" i="1" s="1"/>
  <c r="H72" i="1" s="1"/>
  <c r="G74" i="1"/>
  <c r="F74" i="1" s="1"/>
  <c r="E74" i="1"/>
  <c r="E73" i="1" s="1"/>
  <c r="E72" i="1" s="1"/>
  <c r="D74" i="1"/>
  <c r="D73" i="1" s="1"/>
  <c r="D72" i="1" s="1"/>
  <c r="F71" i="1"/>
  <c r="F70" i="1"/>
  <c r="I69" i="1"/>
  <c r="H69" i="1"/>
  <c r="G69" i="1"/>
  <c r="F69" i="1" s="1"/>
  <c r="E69" i="1"/>
  <c r="D69" i="1"/>
  <c r="F68" i="1"/>
  <c r="I67" i="1"/>
  <c r="H67" i="1"/>
  <c r="H57" i="1" s="1"/>
  <c r="G67" i="1"/>
  <c r="E67" i="1"/>
  <c r="D67" i="1"/>
  <c r="F66" i="1"/>
  <c r="F65" i="1"/>
  <c r="F64" i="1"/>
  <c r="F63" i="1"/>
  <c r="F62" i="1"/>
  <c r="F61" i="1"/>
  <c r="F60" i="1"/>
  <c r="F59" i="1"/>
  <c r="I58" i="1"/>
  <c r="H58" i="1"/>
  <c r="G58" i="1"/>
  <c r="F58" i="1" s="1"/>
  <c r="E58" i="1"/>
  <c r="D58" i="1"/>
  <c r="F56" i="1"/>
  <c r="F55" i="1"/>
  <c r="I54" i="1"/>
  <c r="I53" i="1" s="1"/>
  <c r="I52" i="1" s="1"/>
  <c r="H54" i="1"/>
  <c r="H53" i="1" s="1"/>
  <c r="H52" i="1" s="1"/>
  <c r="G54" i="1"/>
  <c r="E54" i="1"/>
  <c r="E53" i="1" s="1"/>
  <c r="E52" i="1" s="1"/>
  <c r="D54" i="1"/>
  <c r="D53" i="1" s="1"/>
  <c r="D52" i="1" s="1"/>
  <c r="G53" i="1"/>
  <c r="F22" i="3"/>
  <c r="K22" i="3" s="1"/>
  <c r="J21" i="3"/>
  <c r="J19" i="3" s="1"/>
  <c r="J18" i="3" s="1"/>
  <c r="J17" i="3" s="1"/>
  <c r="I21" i="3"/>
  <c r="I19" i="3" s="1"/>
  <c r="I18" i="3" s="1"/>
  <c r="I17" i="3" s="1"/>
  <c r="H21" i="3"/>
  <c r="H19" i="3" s="1"/>
  <c r="H18" i="3" s="1"/>
  <c r="H17" i="3" s="1"/>
  <c r="G21" i="3"/>
  <c r="E21" i="3"/>
  <c r="E19" i="3" s="1"/>
  <c r="E18" i="3" s="1"/>
  <c r="E17" i="3" s="1"/>
  <c r="D21" i="3"/>
  <c r="D19" i="3" s="1"/>
  <c r="D18" i="3" s="1"/>
  <c r="D17" i="3" s="1"/>
  <c r="F20" i="3"/>
  <c r="K20" i="3" s="1"/>
  <c r="F16" i="3"/>
  <c r="K16" i="3" s="1"/>
  <c r="J15" i="3"/>
  <c r="J14" i="3" s="1"/>
  <c r="J13" i="3" s="1"/>
  <c r="J12" i="3" s="1"/>
  <c r="I15" i="3"/>
  <c r="I14" i="3" s="1"/>
  <c r="I13" i="3" s="1"/>
  <c r="I12" i="3" s="1"/>
  <c r="H15" i="3"/>
  <c r="H14" i="3" s="1"/>
  <c r="H13" i="3" s="1"/>
  <c r="H12" i="3" s="1"/>
  <c r="H11" i="3" s="1"/>
  <c r="G15" i="3"/>
  <c r="E15" i="3"/>
  <c r="E14" i="3" s="1"/>
  <c r="E13" i="3" s="1"/>
  <c r="E12" i="3" s="1"/>
  <c r="D15" i="3"/>
  <c r="D14" i="3"/>
  <c r="D13" i="3" s="1"/>
  <c r="D12" i="3" s="1"/>
  <c r="F40" i="2"/>
  <c r="K40" i="2" s="1"/>
  <c r="F39" i="2"/>
  <c r="K39" i="2" s="1"/>
  <c r="F38" i="2"/>
  <c r="K38" i="2" s="1"/>
  <c r="J37" i="2"/>
  <c r="J36" i="2" s="1"/>
  <c r="J35" i="2" s="1"/>
  <c r="I37" i="2"/>
  <c r="I36" i="2" s="1"/>
  <c r="I35" i="2" s="1"/>
  <c r="H37" i="2"/>
  <c r="G37" i="2"/>
  <c r="F37" i="2" s="1"/>
  <c r="K37" i="2" s="1"/>
  <c r="E37" i="2"/>
  <c r="D37" i="2"/>
  <c r="H36" i="2"/>
  <c r="E36" i="2"/>
  <c r="E35" i="2" s="1"/>
  <c r="D36" i="2"/>
  <c r="D35" i="2" s="1"/>
  <c r="F34" i="2"/>
  <c r="K34" i="2" s="1"/>
  <c r="F33" i="2"/>
  <c r="K33" i="2" s="1"/>
  <c r="J32" i="2"/>
  <c r="I32" i="2"/>
  <c r="H32" i="2"/>
  <c r="G32" i="2"/>
  <c r="E32" i="2"/>
  <c r="D32" i="2"/>
  <c r="F31" i="2"/>
  <c r="K31" i="2" s="1"/>
  <c r="J30" i="2"/>
  <c r="I30" i="2"/>
  <c r="H30" i="2"/>
  <c r="G30" i="2"/>
  <c r="E30" i="2"/>
  <c r="D30" i="2"/>
  <c r="F29" i="2"/>
  <c r="K29" i="2" s="1"/>
  <c r="F28" i="2"/>
  <c r="K28" i="2" s="1"/>
  <c r="F27" i="2"/>
  <c r="K27" i="2" s="1"/>
  <c r="F26" i="2"/>
  <c r="K26" i="2" s="1"/>
  <c r="K25" i="2"/>
  <c r="F25" i="2"/>
  <c r="F24" i="2"/>
  <c r="K24" i="2" s="1"/>
  <c r="F23" i="2"/>
  <c r="K23" i="2" s="1"/>
  <c r="K22" i="2"/>
  <c r="F22" i="2"/>
  <c r="J21" i="2"/>
  <c r="J20" i="2" s="1"/>
  <c r="I21" i="2"/>
  <c r="I20" i="2" s="1"/>
  <c r="H21" i="2"/>
  <c r="G21" i="2"/>
  <c r="F21" i="2" s="1"/>
  <c r="K21" i="2" s="1"/>
  <c r="E21" i="2"/>
  <c r="E20" i="2" s="1"/>
  <c r="D21" i="2"/>
  <c r="D20" i="2" s="1"/>
  <c r="K19" i="2"/>
  <c r="F19" i="2"/>
  <c r="F18" i="2"/>
  <c r="K18" i="2" s="1"/>
  <c r="J17" i="2"/>
  <c r="J16" i="2" s="1"/>
  <c r="J15" i="2" s="1"/>
  <c r="I17" i="2"/>
  <c r="I16" i="2" s="1"/>
  <c r="I15" i="2" s="1"/>
  <c r="I14" i="2" s="1"/>
  <c r="I13" i="2" s="1"/>
  <c r="I12" i="2" s="1"/>
  <c r="H17" i="2"/>
  <c r="H16" i="2" s="1"/>
  <c r="H15" i="2" s="1"/>
  <c r="G17" i="2"/>
  <c r="F17" i="2" s="1"/>
  <c r="K17" i="2" s="1"/>
  <c r="E17" i="2"/>
  <c r="D17" i="2"/>
  <c r="D16" i="2" s="1"/>
  <c r="D15" i="2" s="1"/>
  <c r="E16" i="2"/>
  <c r="E15" i="2" s="1"/>
  <c r="F43" i="1"/>
  <c r="K43" i="1" s="1"/>
  <c r="F42" i="1"/>
  <c r="K42" i="1" s="1"/>
  <c r="J41" i="1"/>
  <c r="J37" i="1" s="1"/>
  <c r="J36" i="1" s="1"/>
  <c r="J35" i="1" s="1"/>
  <c r="I41" i="1"/>
  <c r="I37" i="1" s="1"/>
  <c r="I36" i="1" s="1"/>
  <c r="I35" i="1" s="1"/>
  <c r="H41" i="1"/>
  <c r="H37" i="1" s="1"/>
  <c r="H36" i="1" s="1"/>
  <c r="H35" i="1" s="1"/>
  <c r="G41" i="1"/>
  <c r="E41" i="1"/>
  <c r="E37" i="1" s="1"/>
  <c r="E36" i="1" s="1"/>
  <c r="E35" i="1" s="1"/>
  <c r="D41" i="1"/>
  <c r="D37" i="1" s="1"/>
  <c r="D36" i="1" s="1"/>
  <c r="D35" i="1" s="1"/>
  <c r="F40" i="1"/>
  <c r="K40" i="1" s="1"/>
  <c r="F39" i="1"/>
  <c r="K39" i="1" s="1"/>
  <c r="F38" i="1"/>
  <c r="K38" i="1" s="1"/>
  <c r="F34" i="1"/>
  <c r="K34" i="1" s="1"/>
  <c r="F33" i="1"/>
  <c r="K33" i="1" s="1"/>
  <c r="F32" i="1"/>
  <c r="K32" i="1" s="1"/>
  <c r="J31" i="1"/>
  <c r="I31" i="1"/>
  <c r="H31" i="1"/>
  <c r="G31" i="1"/>
  <c r="E31" i="1"/>
  <c r="D31" i="1"/>
  <c r="F30" i="1"/>
  <c r="K30" i="1" s="1"/>
  <c r="J29" i="1"/>
  <c r="I29" i="1"/>
  <c r="H29" i="1"/>
  <c r="G29" i="1"/>
  <c r="F29" i="1" s="1"/>
  <c r="E29" i="1"/>
  <c r="D29" i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F21" i="1"/>
  <c r="K21" i="1" s="1"/>
  <c r="J20" i="1"/>
  <c r="I20" i="1"/>
  <c r="H20" i="1"/>
  <c r="G20" i="1"/>
  <c r="F20" i="1" s="1"/>
  <c r="E20" i="1"/>
  <c r="D20" i="1"/>
  <c r="F18" i="1"/>
  <c r="K18" i="1" s="1"/>
  <c r="F17" i="1"/>
  <c r="K17" i="1" s="1"/>
  <c r="J16" i="1"/>
  <c r="J15" i="1" s="1"/>
  <c r="J14" i="1" s="1"/>
  <c r="I16" i="1"/>
  <c r="I15" i="1" s="1"/>
  <c r="I14" i="1" s="1"/>
  <c r="H16" i="1"/>
  <c r="H15" i="1" s="1"/>
  <c r="H14" i="1" s="1"/>
  <c r="G16" i="1"/>
  <c r="E16" i="1"/>
  <c r="E15" i="1" s="1"/>
  <c r="E14" i="1" s="1"/>
  <c r="D16" i="1"/>
  <c r="D15" i="1" s="1"/>
  <c r="D14" i="1" s="1"/>
  <c r="G20" i="2" l="1"/>
  <c r="F41" i="1"/>
  <c r="J14" i="2"/>
  <c r="J13" i="2" s="1"/>
  <c r="J12" i="2" s="1"/>
  <c r="H20" i="2"/>
  <c r="H14" i="2" s="1"/>
  <c r="H13" i="2" s="1"/>
  <c r="F32" i="2"/>
  <c r="K32" i="2" s="1"/>
  <c r="G36" i="2"/>
  <c r="G35" i="2" s="1"/>
  <c r="F36" i="2"/>
  <c r="K36" i="2" s="1"/>
  <c r="F30" i="2"/>
  <c r="K30" i="2" s="1"/>
  <c r="D57" i="1"/>
  <c r="D14" i="2"/>
  <c r="D13" i="2" s="1"/>
  <c r="D12" i="2" s="1"/>
  <c r="F53" i="1"/>
  <c r="F54" i="1"/>
  <c r="D83" i="1"/>
  <c r="E57" i="1"/>
  <c r="E51" i="1" s="1"/>
  <c r="E50" i="1" s="1"/>
  <c r="E49" i="1" s="1"/>
  <c r="F86" i="1"/>
  <c r="E19" i="1"/>
  <c r="G52" i="1"/>
  <c r="F52" i="1" s="1"/>
  <c r="F87" i="1"/>
  <c r="K20" i="1"/>
  <c r="K41" i="1"/>
  <c r="I83" i="1"/>
  <c r="D51" i="1"/>
  <c r="D50" i="1" s="1"/>
  <c r="D49" i="1" s="1"/>
  <c r="F67" i="1"/>
  <c r="I57" i="1"/>
  <c r="I51" i="1" s="1"/>
  <c r="I50" i="1" s="1"/>
  <c r="I49" i="1" s="1"/>
  <c r="G85" i="1"/>
  <c r="E83" i="1"/>
  <c r="G91" i="1"/>
  <c r="H51" i="1"/>
  <c r="H50" i="1" s="1"/>
  <c r="H49" i="1" s="1"/>
  <c r="G57" i="1"/>
  <c r="G73" i="1"/>
  <c r="E13" i="1"/>
  <c r="E12" i="1" s="1"/>
  <c r="E11" i="1" s="1"/>
  <c r="I19" i="1"/>
  <c r="I13" i="1" s="1"/>
  <c r="I12" i="1" s="1"/>
  <c r="I11" i="1" s="1"/>
  <c r="K29" i="1"/>
  <c r="F31" i="1"/>
  <c r="K31" i="1" s="1"/>
  <c r="H19" i="1"/>
  <c r="H13" i="1" s="1"/>
  <c r="H12" i="1" s="1"/>
  <c r="H11" i="1" s="1"/>
  <c r="D19" i="1"/>
  <c r="D13" i="1" s="1"/>
  <c r="D12" i="1" s="1"/>
  <c r="D11" i="1" s="1"/>
  <c r="J19" i="1"/>
  <c r="J13" i="1"/>
  <c r="J12" i="1" s="1"/>
  <c r="J11" i="1" s="1"/>
  <c r="G19" i="1"/>
  <c r="G37" i="1"/>
  <c r="F37" i="1" s="1"/>
  <c r="K37" i="1" s="1"/>
  <c r="F16" i="1"/>
  <c r="K16" i="1" s="1"/>
  <c r="J11" i="3"/>
  <c r="F15" i="3"/>
  <c r="K15" i="3" s="1"/>
  <c r="F21" i="3"/>
  <c r="K21" i="3" s="1"/>
  <c r="D11" i="3"/>
  <c r="G14" i="3"/>
  <c r="F14" i="3" s="1"/>
  <c r="K14" i="3" s="1"/>
  <c r="E14" i="2"/>
  <c r="E13" i="2" s="1"/>
  <c r="E12" i="2" s="1"/>
  <c r="I11" i="3"/>
  <c r="E11" i="3"/>
  <c r="G15" i="1"/>
  <c r="G16" i="2"/>
  <c r="G19" i="3"/>
  <c r="H35" i="2"/>
  <c r="H12" i="2" l="1"/>
  <c r="F19" i="1"/>
  <c r="K19" i="1" s="1"/>
  <c r="F20" i="2"/>
  <c r="K20" i="2" s="1"/>
  <c r="F85" i="1"/>
  <c r="G84" i="1"/>
  <c r="F84" i="1" s="1"/>
  <c r="F91" i="1"/>
  <c r="G90" i="1"/>
  <c r="F73" i="1"/>
  <c r="G72" i="1"/>
  <c r="F72" i="1" s="1"/>
  <c r="G51" i="1"/>
  <c r="F57" i="1"/>
  <c r="G36" i="1"/>
  <c r="G35" i="1" s="1"/>
  <c r="F35" i="1" s="1"/>
  <c r="K35" i="1" s="1"/>
  <c r="G13" i="3"/>
  <c r="G12" i="3" s="1"/>
  <c r="G18" i="3"/>
  <c r="F19" i="3"/>
  <c r="K19" i="3" s="1"/>
  <c r="F35" i="2"/>
  <c r="K35" i="2" s="1"/>
  <c r="G15" i="2"/>
  <c r="F16" i="2"/>
  <c r="K16" i="2" s="1"/>
  <c r="G14" i="1"/>
  <c r="F15" i="1"/>
  <c r="K15" i="1" s="1"/>
  <c r="F36" i="1" l="1"/>
  <c r="K36" i="1" s="1"/>
  <c r="F90" i="1"/>
  <c r="G89" i="1"/>
  <c r="G50" i="1"/>
  <c r="F51" i="1"/>
  <c r="F13" i="3"/>
  <c r="K13" i="3" s="1"/>
  <c r="F12" i="3"/>
  <c r="K12" i="3" s="1"/>
  <c r="F14" i="1"/>
  <c r="K14" i="1" s="1"/>
  <c r="G13" i="1"/>
  <c r="G14" i="2"/>
  <c r="F15" i="2"/>
  <c r="K15" i="2" s="1"/>
  <c r="F18" i="3"/>
  <c r="K18" i="3" s="1"/>
  <c r="G17" i="3"/>
  <c r="F17" i="3" s="1"/>
  <c r="K17" i="3" s="1"/>
  <c r="G83" i="1" l="1"/>
  <c r="F83" i="1" s="1"/>
  <c r="F89" i="1"/>
  <c r="G49" i="1"/>
  <c r="F49" i="1" s="1"/>
  <c r="F50" i="1"/>
  <c r="F14" i="2"/>
  <c r="K14" i="2" s="1"/>
  <c r="G13" i="2"/>
  <c r="G11" i="3"/>
  <c r="F11" i="3" s="1"/>
  <c r="K11" i="3" s="1"/>
  <c r="F13" i="1"/>
  <c r="K13" i="1" s="1"/>
  <c r="G12" i="1"/>
  <c r="G11" i="1" l="1"/>
  <c r="F11" i="1" s="1"/>
  <c r="K11" i="1" s="1"/>
  <c r="F12" i="1"/>
  <c r="K12" i="1" s="1"/>
  <c r="G12" i="2"/>
  <c r="F12" i="2" s="1"/>
  <c r="K12" i="2" s="1"/>
  <c r="F13" i="2"/>
  <c r="K13" i="2" s="1"/>
</calcChain>
</file>

<file path=xl/sharedStrings.xml><?xml version="1.0" encoding="utf-8"?>
<sst xmlns="http://schemas.openxmlformats.org/spreadsheetml/2006/main" count="376" uniqueCount="156">
  <si>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</si>
  <si>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</si>
  <si>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</si>
  <si>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</si>
  <si>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4, Anul: 2022</t>
  </si>
  <si>
    <t>Denumirea indicatorilor</t>
  </si>
  <si>
    <t>Cod indicator</t>
  </si>
  <si>
    <t>Prevederi bugetare anuale aprobate la finele perioadei de raportare</t>
  </si>
  <si>
    <t>Prevederi bugetare trimestriale cumulate</t>
  </si>
  <si>
    <t>Drepturi constatate</t>
  </si>
  <si>
    <t>Încasări realizate</t>
  </si>
  <si>
    <t>Stingeri pe alte căi decât încasări</t>
  </si>
  <si>
    <t>Drepturi constatate de încasat</t>
  </si>
  <si>
    <t>Total, din care:</t>
  </si>
  <si>
    <t>din anii precedenţi</t>
  </si>
  <si>
    <t>din anul  curent</t>
  </si>
  <si>
    <t>A</t>
  </si>
  <si>
    <t>B</t>
  </si>
  <si>
    <t>3=4+5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</si>
  <si>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</si>
  <si>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</si>
  <si>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</si>
  <si>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</si>
  <si>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</si>
  <si>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</si>
  <si>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</si>
  <si>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</si>
  <si>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</si>
  <si>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</si>
  <si>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</si>
  <si>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</si>
  <si>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</si>
  <si>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</si>
  <si>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</si>
  <si>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</si>
  <si>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</si>
  <si>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</si>
  <si>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</si>
  <si>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</si>
  <si>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</si>
  <si>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</si>
  <si>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21</t>
  </si>
  <si>
    <t>Alte venituri din proprietate</t>
  </si>
  <si>
    <t>30.10.50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</si>
  <si>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</si>
  <si>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</si>
  <si>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</si>
  <si>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</si>
  <si>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</si>
  <si>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</si>
  <si>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</si>
  <si>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</si>
  <si>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</si>
  <si>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</si>
  <si>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</si>
  <si>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</si>
  <si>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</si>
  <si>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</si>
  <si>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</si>
  <si>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</si>
  <si>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</si>
  <si>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</si>
  <si>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</si>
  <si>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</si>
  <si>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</si>
  <si>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</si>
  <si>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</si>
  <si>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</si>
  <si>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</si>
  <si>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</si>
  <si>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</si>
  <si>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</si>
  <si>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</si>
  <si>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</si>
  <si>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</si>
  <si>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</si>
  <si>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</si>
  <si>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</si>
  <si>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</si>
  <si>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</si>
  <si>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</si>
  <si>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</si>
  <si>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</si>
  <si>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</si>
  <si>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</si>
  <si>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</si>
  <si>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</si>
  <si>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</si>
  <si>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</si>
  <si>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</si>
  <si>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</si>
  <si>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</si>
  <si>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</si>
  <si>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</si>
  <si>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</si>
  <si>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</si>
  <si>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</si>
  <si>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</si>
  <si>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</si>
  <si>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</si>
  <si>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</si>
  <si>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</si>
  <si>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</si>
  <si>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</si>
  <si>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</si>
  <si>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</si>
  <si>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</si>
  <si>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</si>
  <si>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</si>
  <si>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</si>
  <si>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111</t>
  </si>
  <si>
    <t>Sume din bugetul de stat catre bugetele locale pentru finantarea investitiilor in sanatate</t>
  </si>
  <si>
    <t>43.10.16</t>
  </si>
  <si>
    <t>112</t>
  </si>
  <si>
    <t>Sume din bugetul de stat catre bugetele locale pentru finantarea aparaturii medicale si echipamentelor de comunicatii in urgenta in sanatate</t>
  </si>
  <si>
    <t>43.10.16.01</t>
  </si>
  <si>
    <t>128</t>
  </si>
  <si>
    <t>Subventii din bugetul Fondului national unic de asigurări sociale de sănătate pentru acoperirea cresterilor salariale</t>
  </si>
  <si>
    <t>43.10.33</t>
  </si>
  <si>
    <t>PRIMAR</t>
  </si>
  <si>
    <t>DIRECTOR EXECUTIV</t>
  </si>
  <si>
    <t>NEGURĂ MIHĂIŢĂ</t>
  </si>
  <si>
    <t>FLORESCU IULIANA</t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</si>
  <si>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</si>
  <si>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</si>
  <si>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</si>
  <si>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66</t>
  </si>
  <si>
    <t>67</t>
  </si>
  <si>
    <t>74</t>
  </si>
  <si>
    <t>75</t>
  </si>
  <si>
    <t>76</t>
  </si>
  <si>
    <t>79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</si>
  <si>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</si>
  <si>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</si>
  <si>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</si>
  <si>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</si>
  <si>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</si>
  <si>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</si>
  <si>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22</t>
  </si>
  <si>
    <t>23</t>
  </si>
  <si>
    <t>47</t>
  </si>
  <si>
    <t>48</t>
  </si>
  <si>
    <t>49</t>
  </si>
  <si>
    <t>CONSILIUL LOCAL</t>
  </si>
  <si>
    <t>MUNICIPIUL CÂMPULUNG MOLDOVENESC                                                               ANEXA NR. 3 LA HCL NR. _____/2023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</si>
  <si>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</si>
  <si>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</si>
  <si>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</si>
  <si>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</si>
  <si>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</si>
  <si>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</si>
  <si>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</si>
  <si>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</si>
  <si>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</si>
  <si>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</si>
  <si>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ANEXA NR. 3 LA HCL NR. 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</si>
</sst>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sz val="14"/>
      <color theme="1"/>
      <name val="Verdana"/>
      <charset val="134"/>
    </font>
    <font>
      <b/>
      <sz val="8"/>
      <color theme="1"/>
      <name val="Verdana"/>
      <charset val="134"/>
    </font>
    <font>
      <sz val="8"/>
      <color theme="1"/>
      <name val="Verdana"/>
      <charset val="134"/>
    </font>
    <font>
      <b/>
      <sz val="11"/>
      <color theme="1"/>
      <name val="Verdana"/>
      <charset val="134"/>
    </font>
    <font>
      <sz val="11"/>
      <color theme="1"/>
      <name val="Verdana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vertical="center" wrapText="1" shrinkToFit="1"/>
    </xf>
    <xf numFmtId="4" fontId="3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 shrinkToFit="1"/>
    </xf>
    <xf numFmtId="4" fontId="0" fillId="0" borderId="0" xfId="0" applyNumberFormat="1" applyAlignment="1">
      <alignment vertical="center" wrapText="1"/>
    </xf>
    <xf numFmtId="0" fontId="6" fillId="0" borderId="0" xfId="0" applyFont="1">
      <alignment vertical="center"/>
    </xf>
    <xf numFmtId="49" fontId="8" fillId="0" borderId="0" xfId="0" applyNumberFormat="1" applyFont="1" applyAlignment="1">
      <alignment wrapText="1" shrinkToFit="1"/>
    </xf>
    <xf numFmtId="0" fontId="8" fillId="0" borderId="0" xfId="0" applyFont="1" applyAlignment="1"/>
    <xf numFmtId="49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49" fontId="0" fillId="0" borderId="0" xfId="0" applyNumberFormat="1" applyAlignmen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"/>
  <sheetViews>
    <sheetView tabSelected="1" topLeftCell="B1" workbookViewId="0">
      <selection sqref="A1:K1"/>
    </sheetView>
  </sheetViews>
  <sheetFormatPr defaultColWidth="9.140625" defaultRowHeight="15"/>
  <cols>
    <col min="1" max="1" width="3.7109375" hidden="1" customWidth="1"/>
    <col min="2" max="2" width="39" customWidth="1"/>
    <col min="3" max="3" width="11.7109375" customWidth="1"/>
    <col min="4" max="4" width="13.140625" customWidth="1"/>
    <col min="5" max="5" width="12.42578125" customWidth="1"/>
    <col min="6" max="7" width="14.42578125" hidden="1" customWidth="1"/>
    <col min="8" max="8" width="0.140625" hidden="1" customWidth="1"/>
    <col min="9" max="9" width="13.28515625" customWidth="1"/>
    <col min="10" max="11" width="14.42578125" hidden="1" customWidth="1"/>
  </cols>
  <sheetData>
    <row r="1" spans="1:11">
      <c r="A1" s="13" t="s">
        <v>155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3" t="s">
        <v>143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0.150000000000006" customHeight="1">
      <c r="A3" s="14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>
      <c r="A4" s="15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s="1" customFormat="1">
      <c r="A6" s="11" t="s">
        <v>5</v>
      </c>
      <c r="B6" s="11"/>
      <c r="C6" s="11" t="s">
        <v>6</v>
      </c>
      <c r="D6" s="11" t="s">
        <v>7</v>
      </c>
      <c r="E6" s="11" t="s">
        <v>8</v>
      </c>
      <c r="F6" s="11" t="s">
        <v>9</v>
      </c>
      <c r="G6" s="11"/>
      <c r="H6" s="11"/>
      <c r="I6" s="11" t="s">
        <v>10</v>
      </c>
      <c r="J6" s="11" t="s">
        <v>11</v>
      </c>
      <c r="K6" s="11" t="s">
        <v>12</v>
      </c>
    </row>
    <row r="7" spans="1:11" s="1" customFormat="1">
      <c r="A7" s="11"/>
      <c r="B7" s="11"/>
      <c r="C7" s="11"/>
      <c r="D7" s="11"/>
      <c r="E7" s="11"/>
      <c r="F7" s="11" t="s">
        <v>13</v>
      </c>
      <c r="G7" s="11" t="s">
        <v>14</v>
      </c>
      <c r="H7" s="11" t="s">
        <v>15</v>
      </c>
      <c r="I7" s="11"/>
      <c r="J7" s="11"/>
      <c r="K7" s="11"/>
    </row>
    <row r="8" spans="1:11" s="1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1" customFormat="1">
      <c r="A10" s="11" t="s">
        <v>16</v>
      </c>
      <c r="B10" s="11"/>
      <c r="C10" s="2" t="s">
        <v>17</v>
      </c>
      <c r="D10" s="2">
        <v>1</v>
      </c>
      <c r="E10" s="2">
        <v>2</v>
      </c>
      <c r="F10" s="2" t="s">
        <v>18</v>
      </c>
      <c r="G10" s="2">
        <v>4</v>
      </c>
      <c r="H10" s="2">
        <v>5</v>
      </c>
      <c r="I10" s="2">
        <v>6</v>
      </c>
      <c r="J10" s="2">
        <v>7</v>
      </c>
      <c r="K10" s="2" t="s">
        <v>19</v>
      </c>
    </row>
    <row r="11" spans="1:11" s="1" customFormat="1" ht="21">
      <c r="A11" s="3" t="s">
        <v>20</v>
      </c>
      <c r="B11" s="3" t="s">
        <v>21</v>
      </c>
      <c r="C11" s="3" t="s">
        <v>22</v>
      </c>
      <c r="D11" s="4">
        <f>D12+D35</f>
        <v>47500260</v>
      </c>
      <c r="E11" s="4">
        <f>E12+E35</f>
        <v>48533980</v>
      </c>
      <c r="F11" s="4">
        <f t="shared" ref="F11:F43" si="0">G11+H11</f>
        <v>46109450</v>
      </c>
      <c r="G11" s="4">
        <f>G12+G35</f>
        <v>186588</v>
      </c>
      <c r="H11" s="4">
        <f>H12+H35</f>
        <v>45922862</v>
      </c>
      <c r="I11" s="4">
        <f>I12+I35</f>
        <v>45907779</v>
      </c>
      <c r="J11" s="4">
        <f>J12+J35</f>
        <v>65951</v>
      </c>
      <c r="K11" s="4">
        <f t="shared" ref="K11:K43" si="1">F11-I11-J11</f>
        <v>135720</v>
      </c>
    </row>
    <row r="12" spans="1:11" s="1" customFormat="1">
      <c r="A12" s="3" t="s">
        <v>23</v>
      </c>
      <c r="B12" s="3" t="s">
        <v>24</v>
      </c>
      <c r="C12" s="3" t="s">
        <v>25</v>
      </c>
      <c r="D12" s="4">
        <f>+D13</f>
        <v>18970760</v>
      </c>
      <c r="E12" s="4">
        <f>+E13</f>
        <v>19561410</v>
      </c>
      <c r="F12" s="4">
        <f t="shared" si="0"/>
        <v>19839170</v>
      </c>
      <c r="G12" s="4">
        <f>+G13</f>
        <v>186588</v>
      </c>
      <c r="H12" s="4">
        <f>+H13</f>
        <v>19652582</v>
      </c>
      <c r="I12" s="4">
        <f>+I13</f>
        <v>19637499</v>
      </c>
      <c r="J12" s="4">
        <f>+J13</f>
        <v>65951</v>
      </c>
      <c r="K12" s="4">
        <f t="shared" si="1"/>
        <v>135720</v>
      </c>
    </row>
    <row r="13" spans="1:11" s="1" customFormat="1" ht="21">
      <c r="A13" s="3" t="s">
        <v>26</v>
      </c>
      <c r="B13" s="3" t="s">
        <v>27</v>
      </c>
      <c r="C13" s="3" t="s">
        <v>28</v>
      </c>
      <c r="D13" s="4">
        <f>D14+D19</f>
        <v>18970760</v>
      </c>
      <c r="E13" s="4">
        <f>E14+E19</f>
        <v>19561410</v>
      </c>
      <c r="F13" s="4">
        <f t="shared" si="0"/>
        <v>19839170</v>
      </c>
      <c r="G13" s="4">
        <f>G14+G19</f>
        <v>186588</v>
      </c>
      <c r="H13" s="4">
        <f>H14+H19</f>
        <v>19652582</v>
      </c>
      <c r="I13" s="4">
        <f>I14+I19</f>
        <v>19637499</v>
      </c>
      <c r="J13" s="4">
        <f>J14+J19</f>
        <v>65951</v>
      </c>
      <c r="K13" s="4">
        <f t="shared" si="1"/>
        <v>135720</v>
      </c>
    </row>
    <row r="14" spans="1:11" s="1" customFormat="1" ht="21">
      <c r="A14" s="3" t="s">
        <v>29</v>
      </c>
      <c r="B14" s="3" t="s">
        <v>30</v>
      </c>
      <c r="C14" s="3" t="s">
        <v>31</v>
      </c>
      <c r="D14" s="4">
        <f>D15</f>
        <v>110300</v>
      </c>
      <c r="E14" s="4">
        <f>E15</f>
        <v>125300</v>
      </c>
      <c r="F14" s="4">
        <f t="shared" si="0"/>
        <v>128886</v>
      </c>
      <c r="G14" s="4">
        <f>G15</f>
        <v>0</v>
      </c>
      <c r="H14" s="4">
        <f>H15</f>
        <v>128886</v>
      </c>
      <c r="I14" s="4">
        <f>I15</f>
        <v>107389</v>
      </c>
      <c r="J14" s="4">
        <f>J15</f>
        <v>15794</v>
      </c>
      <c r="K14" s="4">
        <f t="shared" si="1"/>
        <v>5703</v>
      </c>
    </row>
    <row r="15" spans="1:11" s="1" customFormat="1" ht="21">
      <c r="A15" s="3" t="s">
        <v>32</v>
      </c>
      <c r="B15" s="3" t="s">
        <v>33</v>
      </c>
      <c r="C15" s="3" t="s">
        <v>34</v>
      </c>
      <c r="D15" s="4">
        <f>+D16+D18</f>
        <v>110300</v>
      </c>
      <c r="E15" s="4">
        <f>+E16+E18</f>
        <v>125300</v>
      </c>
      <c r="F15" s="4">
        <f t="shared" si="0"/>
        <v>128886</v>
      </c>
      <c r="G15" s="4">
        <f>+G16+G18</f>
        <v>0</v>
      </c>
      <c r="H15" s="4">
        <f>+H16+H18</f>
        <v>128886</v>
      </c>
      <c r="I15" s="4">
        <f>+I16+I18</f>
        <v>107389</v>
      </c>
      <c r="J15" s="4">
        <f>+J16+J18</f>
        <v>15794</v>
      </c>
      <c r="K15" s="4">
        <f t="shared" si="1"/>
        <v>5703</v>
      </c>
    </row>
    <row r="16" spans="1:11" s="1" customFormat="1">
      <c r="A16" s="3" t="s">
        <v>35</v>
      </c>
      <c r="B16" s="3" t="s">
        <v>36</v>
      </c>
      <c r="C16" s="3" t="s">
        <v>37</v>
      </c>
      <c r="D16" s="4">
        <f>D17</f>
        <v>34800</v>
      </c>
      <c r="E16" s="4">
        <f>E17</f>
        <v>125300</v>
      </c>
      <c r="F16" s="4">
        <f t="shared" si="0"/>
        <v>128886</v>
      </c>
      <c r="G16" s="4">
        <f>G17</f>
        <v>0</v>
      </c>
      <c r="H16" s="4">
        <f>H17</f>
        <v>128886</v>
      </c>
      <c r="I16" s="4">
        <f>I17</f>
        <v>107389</v>
      </c>
      <c r="J16" s="4">
        <f>J17</f>
        <v>15794</v>
      </c>
      <c r="K16" s="4">
        <f t="shared" si="1"/>
        <v>5703</v>
      </c>
    </row>
    <row r="17" spans="1:11" s="1" customFormat="1" ht="21">
      <c r="A17" s="3" t="s">
        <v>38</v>
      </c>
      <c r="B17" s="3" t="s">
        <v>39</v>
      </c>
      <c r="C17" s="3" t="s">
        <v>40</v>
      </c>
      <c r="D17" s="4">
        <v>34800</v>
      </c>
      <c r="E17" s="4">
        <v>125300</v>
      </c>
      <c r="F17" s="4">
        <f t="shared" si="0"/>
        <v>128886</v>
      </c>
      <c r="G17" s="4">
        <v>0</v>
      </c>
      <c r="H17" s="4">
        <v>128886</v>
      </c>
      <c r="I17" s="4">
        <v>107389</v>
      </c>
      <c r="J17" s="4">
        <v>15794</v>
      </c>
      <c r="K17" s="4">
        <f t="shared" si="1"/>
        <v>5703</v>
      </c>
    </row>
    <row r="18" spans="1:11" s="1" customFormat="1">
      <c r="A18" s="3" t="s">
        <v>41</v>
      </c>
      <c r="B18" s="3" t="s">
        <v>42</v>
      </c>
      <c r="C18" s="3" t="s">
        <v>43</v>
      </c>
      <c r="D18" s="4">
        <v>75500</v>
      </c>
      <c r="E18" s="4">
        <v>0</v>
      </c>
      <c r="F18" s="4">
        <f t="shared" si="0"/>
        <v>0</v>
      </c>
      <c r="G18" s="4">
        <v>0</v>
      </c>
      <c r="H18" s="4">
        <v>0</v>
      </c>
      <c r="I18" s="4">
        <v>0</v>
      </c>
      <c r="J18" s="4">
        <v>0</v>
      </c>
      <c r="K18" s="4">
        <f t="shared" si="1"/>
        <v>0</v>
      </c>
    </row>
    <row r="19" spans="1:11" s="1" customFormat="1" ht="21">
      <c r="A19" s="3" t="s">
        <v>44</v>
      </c>
      <c r="B19" s="3" t="s">
        <v>45</v>
      </c>
      <c r="C19" s="3" t="s">
        <v>46</v>
      </c>
      <c r="D19" s="4">
        <f>D20+D29+D31</f>
        <v>18860460</v>
      </c>
      <c r="E19" s="4">
        <f>E20+E29+E31</f>
        <v>19436110</v>
      </c>
      <c r="F19" s="4">
        <f t="shared" si="0"/>
        <v>19710284</v>
      </c>
      <c r="G19" s="4">
        <f>G20+G29+G31</f>
        <v>186588</v>
      </c>
      <c r="H19" s="4">
        <f>H20+H29+H31</f>
        <v>19523696</v>
      </c>
      <c r="I19" s="4">
        <f>I20+I29+I31</f>
        <v>19530110</v>
      </c>
      <c r="J19" s="4">
        <f>J20+J29+J31</f>
        <v>50157</v>
      </c>
      <c r="K19" s="4">
        <f t="shared" si="1"/>
        <v>130017</v>
      </c>
    </row>
    <row r="20" spans="1:11" s="1" customFormat="1" ht="52.5">
      <c r="A20" s="3" t="s">
        <v>47</v>
      </c>
      <c r="B20" s="3" t="s">
        <v>48</v>
      </c>
      <c r="C20" s="3" t="s">
        <v>49</v>
      </c>
      <c r="D20" s="4">
        <f>+D21+D22+D23+D24+D25+D26+D27+D28</f>
        <v>18835460</v>
      </c>
      <c r="E20" s="4">
        <f>+E21+E22+E23+E24+E25+E26+E27+E28</f>
        <v>19403110</v>
      </c>
      <c r="F20" s="4">
        <f t="shared" si="0"/>
        <v>19634718</v>
      </c>
      <c r="G20" s="4">
        <f>+G21+G22+G23+G24+G25+G26+G27+G28</f>
        <v>144022</v>
      </c>
      <c r="H20" s="4">
        <f>+H21+H22+H23+H24+H25+H26+H27+H28</f>
        <v>19490696</v>
      </c>
      <c r="I20" s="4">
        <f>+I21+I22+I23+I24+I25+I26+I27+I28</f>
        <v>19497110</v>
      </c>
      <c r="J20" s="4">
        <f>+J21+J22+J23+J24+J25+J26+J27+J28</f>
        <v>7591</v>
      </c>
      <c r="K20" s="4">
        <f t="shared" si="1"/>
        <v>130017</v>
      </c>
    </row>
    <row r="21" spans="1:11" s="1" customFormat="1">
      <c r="A21" s="3" t="s">
        <v>50</v>
      </c>
      <c r="B21" s="3" t="s">
        <v>51</v>
      </c>
      <c r="C21" s="3" t="s">
        <v>52</v>
      </c>
      <c r="D21" s="4">
        <v>15300</v>
      </c>
      <c r="E21" s="4">
        <v>25300</v>
      </c>
      <c r="F21" s="4">
        <f t="shared" si="0"/>
        <v>27979</v>
      </c>
      <c r="G21" s="4">
        <v>0</v>
      </c>
      <c r="H21" s="4">
        <v>27979</v>
      </c>
      <c r="I21" s="4">
        <v>24147</v>
      </c>
      <c r="J21" s="4">
        <v>3832</v>
      </c>
      <c r="K21" s="4">
        <f t="shared" si="1"/>
        <v>0</v>
      </c>
    </row>
    <row r="22" spans="1:11" s="1" customFormat="1">
      <c r="A22" s="3" t="s">
        <v>53</v>
      </c>
      <c r="B22" s="3" t="s">
        <v>54</v>
      </c>
      <c r="C22" s="3" t="s">
        <v>55</v>
      </c>
      <c r="D22" s="4">
        <v>265000</v>
      </c>
      <c r="E22" s="4">
        <v>328650</v>
      </c>
      <c r="F22" s="4">
        <f t="shared" si="0"/>
        <v>278602</v>
      </c>
      <c r="G22" s="4">
        <v>1581</v>
      </c>
      <c r="H22" s="4">
        <v>277021</v>
      </c>
      <c r="I22" s="4">
        <v>249033</v>
      </c>
      <c r="J22" s="4">
        <v>0</v>
      </c>
      <c r="K22" s="4">
        <f t="shared" si="1"/>
        <v>29569</v>
      </c>
    </row>
    <row r="23" spans="1:11" s="1" customFormat="1" ht="21">
      <c r="A23" s="3" t="s">
        <v>56</v>
      </c>
      <c r="B23" s="3" t="s">
        <v>57</v>
      </c>
      <c r="C23" s="3" t="s">
        <v>58</v>
      </c>
      <c r="D23" s="4">
        <v>560160</v>
      </c>
      <c r="E23" s="4">
        <v>617160</v>
      </c>
      <c r="F23" s="4">
        <f t="shared" si="0"/>
        <v>619341</v>
      </c>
      <c r="G23" s="4">
        <v>214</v>
      </c>
      <c r="H23" s="4">
        <v>619127</v>
      </c>
      <c r="I23" s="4">
        <v>615582</v>
      </c>
      <c r="J23" s="4">
        <v>3759</v>
      </c>
      <c r="K23" s="4">
        <f t="shared" si="1"/>
        <v>0</v>
      </c>
    </row>
    <row r="24" spans="1:11" s="1" customFormat="1" ht="21">
      <c r="A24" s="3" t="s">
        <v>59</v>
      </c>
      <c r="B24" s="3" t="s">
        <v>60</v>
      </c>
      <c r="C24" s="3" t="s">
        <v>61</v>
      </c>
      <c r="D24" s="4">
        <v>15000</v>
      </c>
      <c r="E24" s="4">
        <v>20000</v>
      </c>
      <c r="F24" s="4">
        <f t="shared" si="0"/>
        <v>19224</v>
      </c>
      <c r="G24" s="4">
        <v>0</v>
      </c>
      <c r="H24" s="4">
        <v>19224</v>
      </c>
      <c r="I24" s="4">
        <v>19224</v>
      </c>
      <c r="J24" s="4">
        <v>0</v>
      </c>
      <c r="K24" s="4">
        <f t="shared" si="1"/>
        <v>0</v>
      </c>
    </row>
    <row r="25" spans="1:11" s="1" customFormat="1" ht="21">
      <c r="A25" s="3" t="s">
        <v>62</v>
      </c>
      <c r="B25" s="3" t="s">
        <v>63</v>
      </c>
      <c r="C25" s="3" t="s">
        <v>64</v>
      </c>
      <c r="D25" s="4">
        <v>10000</v>
      </c>
      <c r="E25" s="4">
        <v>10000</v>
      </c>
      <c r="F25" s="4">
        <f t="shared" si="0"/>
        <v>6323</v>
      </c>
      <c r="G25" s="4">
        <v>0</v>
      </c>
      <c r="H25" s="4">
        <v>6323</v>
      </c>
      <c r="I25" s="4">
        <v>6323</v>
      </c>
      <c r="J25" s="4">
        <v>0</v>
      </c>
      <c r="K25" s="4">
        <f t="shared" si="1"/>
        <v>0</v>
      </c>
    </row>
    <row r="26" spans="1:11" s="1" customFormat="1" ht="21">
      <c r="A26" s="3" t="s">
        <v>65</v>
      </c>
      <c r="B26" s="3" t="s">
        <v>66</v>
      </c>
      <c r="C26" s="3" t="s">
        <v>67</v>
      </c>
      <c r="D26" s="4">
        <v>16300000</v>
      </c>
      <c r="E26" s="4">
        <v>16823000</v>
      </c>
      <c r="F26" s="4">
        <f t="shared" si="0"/>
        <v>17230871</v>
      </c>
      <c r="G26" s="4">
        <v>41929</v>
      </c>
      <c r="H26" s="4">
        <v>17188942</v>
      </c>
      <c r="I26" s="4">
        <v>17130423</v>
      </c>
      <c r="J26" s="4">
        <v>0</v>
      </c>
      <c r="K26" s="4">
        <f t="shared" si="1"/>
        <v>100448</v>
      </c>
    </row>
    <row r="27" spans="1:11" s="1" customFormat="1" ht="31.5">
      <c r="A27" s="3" t="s">
        <v>68</v>
      </c>
      <c r="B27" s="3" t="s">
        <v>69</v>
      </c>
      <c r="C27" s="3" t="s">
        <v>70</v>
      </c>
      <c r="D27" s="4">
        <v>1620000</v>
      </c>
      <c r="E27" s="4">
        <v>1529000</v>
      </c>
      <c r="F27" s="4">
        <f t="shared" si="0"/>
        <v>1412949</v>
      </c>
      <c r="G27" s="4">
        <v>100298</v>
      </c>
      <c r="H27" s="4">
        <v>1312651</v>
      </c>
      <c r="I27" s="4">
        <v>1412949</v>
      </c>
      <c r="J27" s="4">
        <v>0</v>
      </c>
      <c r="K27" s="4">
        <f t="shared" si="1"/>
        <v>0</v>
      </c>
    </row>
    <row r="28" spans="1:11" s="1" customFormat="1" ht="21">
      <c r="A28" s="3" t="s">
        <v>71</v>
      </c>
      <c r="B28" s="3" t="s">
        <v>72</v>
      </c>
      <c r="C28" s="3" t="s">
        <v>73</v>
      </c>
      <c r="D28" s="4">
        <v>50000</v>
      </c>
      <c r="E28" s="4">
        <v>50000</v>
      </c>
      <c r="F28" s="4">
        <f t="shared" si="0"/>
        <v>39429</v>
      </c>
      <c r="G28" s="4">
        <v>0</v>
      </c>
      <c r="H28" s="4">
        <v>39429</v>
      </c>
      <c r="I28" s="4">
        <v>39429</v>
      </c>
      <c r="J28" s="4">
        <v>0</v>
      </c>
      <c r="K28" s="4">
        <f t="shared" si="1"/>
        <v>0</v>
      </c>
    </row>
    <row r="29" spans="1:11" s="1" customFormat="1" ht="21">
      <c r="A29" s="3" t="s">
        <v>74</v>
      </c>
      <c r="B29" s="3" t="s">
        <v>75</v>
      </c>
      <c r="C29" s="3" t="s">
        <v>76</v>
      </c>
      <c r="D29" s="4">
        <f>+D30</f>
        <v>0</v>
      </c>
      <c r="E29" s="4">
        <f>+E30</f>
        <v>0</v>
      </c>
      <c r="F29" s="4">
        <f t="shared" si="0"/>
        <v>42566</v>
      </c>
      <c r="G29" s="4">
        <f>+G30</f>
        <v>42566</v>
      </c>
      <c r="H29" s="4">
        <f>+H30</f>
        <v>0</v>
      </c>
      <c r="I29" s="4">
        <f>+I30</f>
        <v>0</v>
      </c>
      <c r="J29" s="4">
        <f>+J30</f>
        <v>42566</v>
      </c>
      <c r="K29" s="4">
        <f t="shared" si="1"/>
        <v>0</v>
      </c>
    </row>
    <row r="30" spans="1:11" s="1" customFormat="1">
      <c r="A30" s="3" t="s">
        <v>77</v>
      </c>
      <c r="B30" s="3" t="s">
        <v>78</v>
      </c>
      <c r="C30" s="3" t="s">
        <v>79</v>
      </c>
      <c r="D30" s="4">
        <v>0</v>
      </c>
      <c r="E30" s="4">
        <v>0</v>
      </c>
      <c r="F30" s="4">
        <f t="shared" si="0"/>
        <v>42566</v>
      </c>
      <c r="G30" s="4">
        <v>42566</v>
      </c>
      <c r="H30" s="4">
        <v>0</v>
      </c>
      <c r="I30" s="4">
        <v>0</v>
      </c>
      <c r="J30" s="4">
        <v>42566</v>
      </c>
      <c r="K30" s="4">
        <f t="shared" si="1"/>
        <v>0</v>
      </c>
    </row>
    <row r="31" spans="1:11" s="1" customFormat="1" ht="21">
      <c r="A31" s="3" t="s">
        <v>80</v>
      </c>
      <c r="B31" s="3" t="s">
        <v>81</v>
      </c>
      <c r="C31" s="3" t="s">
        <v>82</v>
      </c>
      <c r="D31" s="4">
        <f>D32+D33+D34</f>
        <v>25000</v>
      </c>
      <c r="E31" s="4">
        <f>E32+E33+E34</f>
        <v>33000</v>
      </c>
      <c r="F31" s="4">
        <f t="shared" si="0"/>
        <v>33000</v>
      </c>
      <c r="G31" s="4">
        <f>G32+G33+G34</f>
        <v>0</v>
      </c>
      <c r="H31" s="4">
        <f>H32+H33+H34</f>
        <v>33000</v>
      </c>
      <c r="I31" s="4">
        <f>I32+I33+I34</f>
        <v>33000</v>
      </c>
      <c r="J31" s="4">
        <f>J32+J33+J34</f>
        <v>0</v>
      </c>
      <c r="K31" s="4">
        <f t="shared" si="1"/>
        <v>0</v>
      </c>
    </row>
    <row r="32" spans="1:11" s="1" customFormat="1">
      <c r="A32" s="3" t="s">
        <v>83</v>
      </c>
      <c r="B32" s="3" t="s">
        <v>84</v>
      </c>
      <c r="C32" s="3" t="s">
        <v>85</v>
      </c>
      <c r="D32" s="4">
        <v>25000</v>
      </c>
      <c r="E32" s="4">
        <v>33000</v>
      </c>
      <c r="F32" s="4">
        <f t="shared" si="0"/>
        <v>33000</v>
      </c>
      <c r="G32" s="4">
        <v>0</v>
      </c>
      <c r="H32" s="4">
        <v>33000</v>
      </c>
      <c r="I32" s="4">
        <v>33000</v>
      </c>
      <c r="J32" s="4">
        <v>0</v>
      </c>
      <c r="K32" s="4">
        <f t="shared" si="1"/>
        <v>0</v>
      </c>
    </row>
    <row r="33" spans="1:11" s="1" customFormat="1" ht="31.5">
      <c r="A33" s="3" t="s">
        <v>86</v>
      </c>
      <c r="B33" s="3" t="s">
        <v>87</v>
      </c>
      <c r="C33" s="3" t="s">
        <v>88</v>
      </c>
      <c r="D33" s="4">
        <v>-360600</v>
      </c>
      <c r="E33" s="4">
        <v>-726500</v>
      </c>
      <c r="F33" s="4">
        <f t="shared" si="0"/>
        <v>-621502</v>
      </c>
      <c r="G33" s="4">
        <v>0</v>
      </c>
      <c r="H33" s="4">
        <v>-621502</v>
      </c>
      <c r="I33" s="4">
        <v>-621502</v>
      </c>
      <c r="J33" s="4">
        <v>0</v>
      </c>
      <c r="K33" s="4">
        <f t="shared" si="1"/>
        <v>0</v>
      </c>
    </row>
    <row r="34" spans="1:11" s="1" customFormat="1">
      <c r="A34" s="3" t="s">
        <v>89</v>
      </c>
      <c r="B34" s="3" t="s">
        <v>90</v>
      </c>
      <c r="C34" s="3" t="s">
        <v>91</v>
      </c>
      <c r="D34" s="4">
        <v>360600</v>
      </c>
      <c r="E34" s="4">
        <v>726500</v>
      </c>
      <c r="F34" s="4">
        <f t="shared" si="0"/>
        <v>621502</v>
      </c>
      <c r="G34" s="4">
        <v>0</v>
      </c>
      <c r="H34" s="4">
        <v>621502</v>
      </c>
      <c r="I34" s="4">
        <v>621502</v>
      </c>
      <c r="J34" s="4">
        <v>0</v>
      </c>
      <c r="K34" s="4">
        <f t="shared" si="1"/>
        <v>0</v>
      </c>
    </row>
    <row r="35" spans="1:11" s="1" customFormat="1">
      <c r="A35" s="3" t="s">
        <v>92</v>
      </c>
      <c r="B35" s="3" t="s">
        <v>93</v>
      </c>
      <c r="C35" s="3" t="s">
        <v>94</v>
      </c>
      <c r="D35" s="4">
        <f>D36</f>
        <v>28529500</v>
      </c>
      <c r="E35" s="4">
        <f>E36</f>
        <v>28972570</v>
      </c>
      <c r="F35" s="4">
        <f t="shared" si="0"/>
        <v>26270280</v>
      </c>
      <c r="G35" s="4">
        <f>G36</f>
        <v>0</v>
      </c>
      <c r="H35" s="4">
        <f>H36</f>
        <v>26270280</v>
      </c>
      <c r="I35" s="4">
        <f>I36</f>
        <v>26270280</v>
      </c>
      <c r="J35" s="4">
        <f>J36</f>
        <v>0</v>
      </c>
      <c r="K35" s="4">
        <f t="shared" si="1"/>
        <v>0</v>
      </c>
    </row>
    <row r="36" spans="1:11" s="1" customFormat="1" ht="31.5">
      <c r="A36" s="3" t="s">
        <v>95</v>
      </c>
      <c r="B36" s="3" t="s">
        <v>96</v>
      </c>
      <c r="C36" s="3" t="s">
        <v>97</v>
      </c>
      <c r="D36" s="4">
        <f>+D37</f>
        <v>28529500</v>
      </c>
      <c r="E36" s="4">
        <f>+E37</f>
        <v>28972570</v>
      </c>
      <c r="F36" s="4">
        <f t="shared" si="0"/>
        <v>26270280</v>
      </c>
      <c r="G36" s="4">
        <f>+G37</f>
        <v>0</v>
      </c>
      <c r="H36" s="4">
        <f>+H37</f>
        <v>26270280</v>
      </c>
      <c r="I36" s="4">
        <f>+I37</f>
        <v>26270280</v>
      </c>
      <c r="J36" s="4">
        <f>+J37</f>
        <v>0</v>
      </c>
      <c r="K36" s="4">
        <f t="shared" si="1"/>
        <v>0</v>
      </c>
    </row>
    <row r="37" spans="1:11" s="1" customFormat="1" ht="63">
      <c r="A37" s="3" t="s">
        <v>98</v>
      </c>
      <c r="B37" s="3" t="s">
        <v>99</v>
      </c>
      <c r="C37" s="3" t="s">
        <v>100</v>
      </c>
      <c r="D37" s="4">
        <f>D38+D39+D40+D41+D43</f>
        <v>28529500</v>
      </c>
      <c r="E37" s="4">
        <f>E38+E39+E40+E41+E43</f>
        <v>28972570</v>
      </c>
      <c r="F37" s="4">
        <f t="shared" si="0"/>
        <v>26270280</v>
      </c>
      <c r="G37" s="4">
        <f>G38+G39+G40+G41+G43</f>
        <v>0</v>
      </c>
      <c r="H37" s="4">
        <f>H38+H39+H40+H41+H43</f>
        <v>26270280</v>
      </c>
      <c r="I37" s="4">
        <f>I38+I39+I40+I41+I43</f>
        <v>26270280</v>
      </c>
      <c r="J37" s="4">
        <f>J38+J39+J40+J41+J43</f>
        <v>0</v>
      </c>
      <c r="K37" s="4">
        <f t="shared" si="1"/>
        <v>0</v>
      </c>
    </row>
    <row r="38" spans="1:11" s="1" customFormat="1" ht="21">
      <c r="A38" s="3" t="s">
        <v>101</v>
      </c>
      <c r="B38" s="3" t="s">
        <v>102</v>
      </c>
      <c r="C38" s="3" t="s">
        <v>103</v>
      </c>
      <c r="D38" s="4">
        <v>2000000</v>
      </c>
      <c r="E38" s="4">
        <v>2221500</v>
      </c>
      <c r="F38" s="4">
        <f t="shared" si="0"/>
        <v>2057408</v>
      </c>
      <c r="G38" s="4">
        <v>0</v>
      </c>
      <c r="H38" s="4">
        <v>2057408</v>
      </c>
      <c r="I38" s="4">
        <v>2057408</v>
      </c>
      <c r="J38" s="4">
        <v>0</v>
      </c>
      <c r="K38" s="4">
        <f t="shared" si="1"/>
        <v>0</v>
      </c>
    </row>
    <row r="39" spans="1:11" s="1" customFormat="1" ht="31.5">
      <c r="A39" s="3" t="s">
        <v>104</v>
      </c>
      <c r="B39" s="3" t="s">
        <v>105</v>
      </c>
      <c r="C39" s="3" t="s">
        <v>106</v>
      </c>
      <c r="D39" s="4">
        <v>445000</v>
      </c>
      <c r="E39" s="4">
        <v>525300</v>
      </c>
      <c r="F39" s="4">
        <f t="shared" si="0"/>
        <v>501049</v>
      </c>
      <c r="G39" s="4">
        <v>0</v>
      </c>
      <c r="H39" s="4">
        <v>501049</v>
      </c>
      <c r="I39" s="4">
        <v>501049</v>
      </c>
      <c r="J39" s="4">
        <v>0</v>
      </c>
      <c r="K39" s="4">
        <f t="shared" si="1"/>
        <v>0</v>
      </c>
    </row>
    <row r="40" spans="1:11" s="1" customFormat="1" ht="31.5">
      <c r="A40" s="3" t="s">
        <v>107</v>
      </c>
      <c r="B40" s="3" t="s">
        <v>108</v>
      </c>
      <c r="C40" s="3" t="s">
        <v>109</v>
      </c>
      <c r="D40" s="4">
        <v>0</v>
      </c>
      <c r="E40" s="4">
        <v>18450</v>
      </c>
      <c r="F40" s="4">
        <f t="shared" si="0"/>
        <v>19169</v>
      </c>
      <c r="G40" s="4">
        <v>0</v>
      </c>
      <c r="H40" s="4">
        <v>19169</v>
      </c>
      <c r="I40" s="4">
        <v>19169</v>
      </c>
      <c r="J40" s="4">
        <v>0</v>
      </c>
      <c r="K40" s="4">
        <f t="shared" si="1"/>
        <v>0</v>
      </c>
    </row>
    <row r="41" spans="1:11" s="1" customFormat="1" ht="31.5">
      <c r="A41" s="3" t="s">
        <v>110</v>
      </c>
      <c r="B41" s="3" t="s">
        <v>111</v>
      </c>
      <c r="C41" s="3" t="s">
        <v>112</v>
      </c>
      <c r="D41" s="4">
        <f>D42</f>
        <v>0</v>
      </c>
      <c r="E41" s="4">
        <f>E42</f>
        <v>167000</v>
      </c>
      <c r="F41" s="4">
        <f t="shared" si="0"/>
        <v>165000</v>
      </c>
      <c r="G41" s="4">
        <f>G42</f>
        <v>0</v>
      </c>
      <c r="H41" s="4">
        <f>H42</f>
        <v>165000</v>
      </c>
      <c r="I41" s="4">
        <f>I42</f>
        <v>165000</v>
      </c>
      <c r="J41" s="4">
        <f>J42</f>
        <v>0</v>
      </c>
      <c r="K41" s="4">
        <f t="shared" si="1"/>
        <v>0</v>
      </c>
    </row>
    <row r="42" spans="1:11" s="1" customFormat="1" ht="42">
      <c r="A42" s="3" t="s">
        <v>113</v>
      </c>
      <c r="B42" s="3" t="s">
        <v>114</v>
      </c>
      <c r="C42" s="3" t="s">
        <v>115</v>
      </c>
      <c r="D42" s="4">
        <v>0</v>
      </c>
      <c r="E42" s="4">
        <v>167000</v>
      </c>
      <c r="F42" s="4">
        <f t="shared" si="0"/>
        <v>165000</v>
      </c>
      <c r="G42" s="4">
        <v>0</v>
      </c>
      <c r="H42" s="4">
        <v>165000</v>
      </c>
      <c r="I42" s="4">
        <v>165000</v>
      </c>
      <c r="J42" s="4">
        <v>0</v>
      </c>
      <c r="K42" s="4">
        <f t="shared" si="1"/>
        <v>0</v>
      </c>
    </row>
    <row r="43" spans="1:11" s="1" customFormat="1" ht="31.5">
      <c r="A43" s="3" t="s">
        <v>116</v>
      </c>
      <c r="B43" s="3" t="s">
        <v>117</v>
      </c>
      <c r="C43" s="3" t="s">
        <v>118</v>
      </c>
      <c r="D43" s="4">
        <v>26084500</v>
      </c>
      <c r="E43" s="4">
        <v>26040320</v>
      </c>
      <c r="F43" s="4">
        <f t="shared" si="0"/>
        <v>23527654</v>
      </c>
      <c r="G43" s="4">
        <v>0</v>
      </c>
      <c r="H43" s="4">
        <v>23527654</v>
      </c>
      <c r="I43" s="4">
        <v>23527654</v>
      </c>
      <c r="J43" s="4">
        <v>0</v>
      </c>
      <c r="K43" s="4">
        <f t="shared" si="1"/>
        <v>0</v>
      </c>
    </row>
    <row r="44" spans="1:11" s="1" customFormat="1">
      <c r="A44" s="5"/>
      <c r="B44" s="5"/>
      <c r="C44" s="5"/>
      <c r="D44" s="6"/>
      <c r="E44" s="6"/>
      <c r="F44" s="6"/>
      <c r="G44" s="6"/>
      <c r="H44" s="6"/>
      <c r="I44" s="6"/>
      <c r="J44" s="6"/>
      <c r="K44" s="6"/>
    </row>
    <row r="46" spans="1:11">
      <c r="B46" s="10" t="s">
        <v>145</v>
      </c>
      <c r="C46" s="10"/>
      <c r="D46" s="10"/>
      <c r="E46" s="10"/>
      <c r="F46" s="10"/>
      <c r="G46" s="10"/>
      <c r="H46" s="10"/>
      <c r="I46" s="10"/>
      <c r="J46" s="10"/>
    </row>
    <row r="49" spans="2:9" ht="21">
      <c r="B49" s="3" t="s">
        <v>124</v>
      </c>
      <c r="C49" s="3" t="s">
        <v>22</v>
      </c>
      <c r="D49" s="4">
        <f>D50+D72</f>
        <v>47139660</v>
      </c>
      <c r="E49" s="4">
        <f>E50+E72</f>
        <v>47622030</v>
      </c>
      <c r="F49" s="4">
        <f t="shared" ref="F49:F77" si="2">G49+H49</f>
        <v>45303779</v>
      </c>
      <c r="G49" s="4">
        <f>G50+G72</f>
        <v>186588</v>
      </c>
      <c r="H49" s="4">
        <f>H50+H72</f>
        <v>45117191</v>
      </c>
      <c r="I49" s="4">
        <f>I50+I72</f>
        <v>45102108</v>
      </c>
    </row>
    <row r="50" spans="2:9">
      <c r="B50" s="3" t="s">
        <v>24</v>
      </c>
      <c r="C50" s="3" t="s">
        <v>25</v>
      </c>
      <c r="D50" s="4">
        <f>+D51</f>
        <v>18610160</v>
      </c>
      <c r="E50" s="4">
        <f>+E51</f>
        <v>18834910</v>
      </c>
      <c r="F50" s="4">
        <f t="shared" si="2"/>
        <v>19217668</v>
      </c>
      <c r="G50" s="4">
        <f>+G51</f>
        <v>186588</v>
      </c>
      <c r="H50" s="4">
        <f>+H51</f>
        <v>19031080</v>
      </c>
      <c r="I50" s="4">
        <f>+I51</f>
        <v>19015997</v>
      </c>
    </row>
    <row r="51" spans="2:9" ht="21">
      <c r="B51" s="3" t="s">
        <v>27</v>
      </c>
      <c r="C51" s="3" t="s">
        <v>28</v>
      </c>
      <c r="D51" s="4">
        <f>D52+D57</f>
        <v>18610160</v>
      </c>
      <c r="E51" s="4">
        <f>E52+E57</f>
        <v>18834910</v>
      </c>
      <c r="F51" s="4">
        <f t="shared" si="2"/>
        <v>19217668</v>
      </c>
      <c r="G51" s="4">
        <f>G52+G57</f>
        <v>186588</v>
      </c>
      <c r="H51" s="4">
        <f>H52+H57</f>
        <v>19031080</v>
      </c>
      <c r="I51" s="4">
        <f>I52+I57</f>
        <v>19015997</v>
      </c>
    </row>
    <row r="52" spans="2:9" ht="21">
      <c r="B52" s="3" t="s">
        <v>30</v>
      </c>
      <c r="C52" s="3" t="s">
        <v>31</v>
      </c>
      <c r="D52" s="4">
        <f>D53</f>
        <v>110300</v>
      </c>
      <c r="E52" s="4">
        <f>E53</f>
        <v>125300</v>
      </c>
      <c r="F52" s="4">
        <f t="shared" si="2"/>
        <v>128886</v>
      </c>
      <c r="G52" s="4">
        <f>G53</f>
        <v>0</v>
      </c>
      <c r="H52" s="4">
        <f>H53</f>
        <v>128886</v>
      </c>
      <c r="I52" s="4">
        <f>I53</f>
        <v>107389</v>
      </c>
    </row>
    <row r="53" spans="2:9" ht="21">
      <c r="B53" s="3" t="s">
        <v>33</v>
      </c>
      <c r="C53" s="3" t="s">
        <v>34</v>
      </c>
      <c r="D53" s="4">
        <f>+D54+D56</f>
        <v>110300</v>
      </c>
      <c r="E53" s="4">
        <f>+E54+E56</f>
        <v>125300</v>
      </c>
      <c r="F53" s="4">
        <f t="shared" si="2"/>
        <v>128886</v>
      </c>
      <c r="G53" s="4">
        <f>+G54+G56</f>
        <v>0</v>
      </c>
      <c r="H53" s="4">
        <f>+H54+H56</f>
        <v>128886</v>
      </c>
      <c r="I53" s="4">
        <f>+I54+I56</f>
        <v>107389</v>
      </c>
    </row>
    <row r="54" spans="2:9">
      <c r="B54" s="3" t="s">
        <v>36</v>
      </c>
      <c r="C54" s="3" t="s">
        <v>37</v>
      </c>
      <c r="D54" s="4">
        <f>D55</f>
        <v>34800</v>
      </c>
      <c r="E54" s="4">
        <f>E55</f>
        <v>125300</v>
      </c>
      <c r="F54" s="4">
        <f t="shared" si="2"/>
        <v>128886</v>
      </c>
      <c r="G54" s="4">
        <f>G55</f>
        <v>0</v>
      </c>
      <c r="H54" s="4">
        <f>H55</f>
        <v>128886</v>
      </c>
      <c r="I54" s="4">
        <f>I55</f>
        <v>107389</v>
      </c>
    </row>
    <row r="55" spans="2:9" ht="21">
      <c r="B55" s="3" t="s">
        <v>39</v>
      </c>
      <c r="C55" s="3" t="s">
        <v>40</v>
      </c>
      <c r="D55" s="4">
        <v>34800</v>
      </c>
      <c r="E55" s="4">
        <v>125300</v>
      </c>
      <c r="F55" s="4">
        <f t="shared" si="2"/>
        <v>128886</v>
      </c>
      <c r="G55" s="4">
        <v>0</v>
      </c>
      <c r="H55" s="4">
        <v>128886</v>
      </c>
      <c r="I55" s="4">
        <v>107389</v>
      </c>
    </row>
    <row r="56" spans="2:9">
      <c r="B56" s="3" t="s">
        <v>42</v>
      </c>
      <c r="C56" s="3" t="s">
        <v>43</v>
      </c>
      <c r="D56" s="4">
        <v>75500</v>
      </c>
      <c r="E56" s="4">
        <v>0</v>
      </c>
      <c r="F56" s="4">
        <f t="shared" si="2"/>
        <v>0</v>
      </c>
      <c r="G56" s="4">
        <v>0</v>
      </c>
      <c r="H56" s="4">
        <v>0</v>
      </c>
      <c r="I56" s="4">
        <v>0</v>
      </c>
    </row>
    <row r="57" spans="2:9" ht="21">
      <c r="B57" s="3" t="s">
        <v>45</v>
      </c>
      <c r="C57" s="3" t="s">
        <v>46</v>
      </c>
      <c r="D57" s="4">
        <f>D58+D67+D69</f>
        <v>18499860</v>
      </c>
      <c r="E57" s="4">
        <f>E58+E67+E69</f>
        <v>18709610</v>
      </c>
      <c r="F57" s="4">
        <f t="shared" si="2"/>
        <v>19088782</v>
      </c>
      <c r="G57" s="4">
        <f>G58+G67+G69</f>
        <v>186588</v>
      </c>
      <c r="H57" s="4">
        <f>H58+H67+H69</f>
        <v>18902194</v>
      </c>
      <c r="I57" s="4">
        <f>I58+I67+I69</f>
        <v>18908608</v>
      </c>
    </row>
    <row r="58" spans="2:9" ht="52.5">
      <c r="B58" s="3" t="s">
        <v>48</v>
      </c>
      <c r="C58" s="3" t="s">
        <v>49</v>
      </c>
      <c r="D58" s="4">
        <f>+D59+D60+D61+D62+D63+D64+D65+D66</f>
        <v>18835460</v>
      </c>
      <c r="E58" s="4">
        <f>+E59+E60+E61+E62+E63+E64+E65+E66</f>
        <v>19403110</v>
      </c>
      <c r="F58" s="4">
        <f t="shared" si="2"/>
        <v>19634718</v>
      </c>
      <c r="G58" s="4">
        <f>+G59+G60+G61+G62+G63+G64+G65+G66</f>
        <v>144022</v>
      </c>
      <c r="H58" s="4">
        <f>+H59+H60+H61+H62+H63+H64+H65+H66</f>
        <v>19490696</v>
      </c>
      <c r="I58" s="4">
        <f>+I59+I60+I61+I62+I63+I64+I65+I66</f>
        <v>19497110</v>
      </c>
    </row>
    <row r="59" spans="2:9">
      <c r="B59" s="3" t="s">
        <v>51</v>
      </c>
      <c r="C59" s="3" t="s">
        <v>52</v>
      </c>
      <c r="D59" s="4">
        <v>15300</v>
      </c>
      <c r="E59" s="4">
        <v>25300</v>
      </c>
      <c r="F59" s="4">
        <f t="shared" si="2"/>
        <v>27979</v>
      </c>
      <c r="G59" s="4">
        <v>0</v>
      </c>
      <c r="H59" s="4">
        <v>27979</v>
      </c>
      <c r="I59" s="4">
        <v>24147</v>
      </c>
    </row>
    <row r="60" spans="2:9">
      <c r="B60" s="3" t="s">
        <v>54</v>
      </c>
      <c r="C60" s="3" t="s">
        <v>55</v>
      </c>
      <c r="D60" s="4">
        <v>265000</v>
      </c>
      <c r="E60" s="4">
        <v>328650</v>
      </c>
      <c r="F60" s="4">
        <f t="shared" si="2"/>
        <v>278602</v>
      </c>
      <c r="G60" s="4">
        <v>1581</v>
      </c>
      <c r="H60" s="4">
        <v>277021</v>
      </c>
      <c r="I60" s="4">
        <v>249033</v>
      </c>
    </row>
    <row r="61" spans="2:9" ht="21">
      <c r="B61" s="3" t="s">
        <v>57</v>
      </c>
      <c r="C61" s="3" t="s">
        <v>58</v>
      </c>
      <c r="D61" s="4">
        <v>560160</v>
      </c>
      <c r="E61" s="4">
        <v>617160</v>
      </c>
      <c r="F61" s="4">
        <f t="shared" si="2"/>
        <v>619341</v>
      </c>
      <c r="G61" s="4">
        <v>214</v>
      </c>
      <c r="H61" s="4">
        <v>619127</v>
      </c>
      <c r="I61" s="4">
        <v>615582</v>
      </c>
    </row>
    <row r="62" spans="2:9" ht="21">
      <c r="B62" s="3" t="s">
        <v>60</v>
      </c>
      <c r="C62" s="3" t="s">
        <v>61</v>
      </c>
      <c r="D62" s="4">
        <v>15000</v>
      </c>
      <c r="E62" s="4">
        <v>20000</v>
      </c>
      <c r="F62" s="4">
        <f t="shared" si="2"/>
        <v>19224</v>
      </c>
      <c r="G62" s="4">
        <v>0</v>
      </c>
      <c r="H62" s="4">
        <v>19224</v>
      </c>
      <c r="I62" s="4">
        <v>19224</v>
      </c>
    </row>
    <row r="63" spans="2:9" ht="21">
      <c r="B63" s="3" t="s">
        <v>63</v>
      </c>
      <c r="C63" s="3" t="s">
        <v>64</v>
      </c>
      <c r="D63" s="4">
        <v>10000</v>
      </c>
      <c r="E63" s="4">
        <v>10000</v>
      </c>
      <c r="F63" s="4">
        <f t="shared" si="2"/>
        <v>6323</v>
      </c>
      <c r="G63" s="4">
        <v>0</v>
      </c>
      <c r="H63" s="4">
        <v>6323</v>
      </c>
      <c r="I63" s="4">
        <v>6323</v>
      </c>
    </row>
    <row r="64" spans="2:9" ht="21">
      <c r="B64" s="3" t="s">
        <v>66</v>
      </c>
      <c r="C64" s="3" t="s">
        <v>67</v>
      </c>
      <c r="D64" s="4">
        <v>16300000</v>
      </c>
      <c r="E64" s="4">
        <v>16823000</v>
      </c>
      <c r="F64" s="4">
        <f t="shared" si="2"/>
        <v>17230871</v>
      </c>
      <c r="G64" s="4">
        <v>41929</v>
      </c>
      <c r="H64" s="4">
        <v>17188942</v>
      </c>
      <c r="I64" s="4">
        <v>17130423</v>
      </c>
    </row>
    <row r="65" spans="2:9" ht="31.5">
      <c r="B65" s="3" t="s">
        <v>69</v>
      </c>
      <c r="C65" s="3" t="s">
        <v>70</v>
      </c>
      <c r="D65" s="4">
        <v>1620000</v>
      </c>
      <c r="E65" s="4">
        <v>1529000</v>
      </c>
      <c r="F65" s="4">
        <f t="shared" si="2"/>
        <v>1412949</v>
      </c>
      <c r="G65" s="4">
        <v>100298</v>
      </c>
      <c r="H65" s="4">
        <v>1312651</v>
      </c>
      <c r="I65" s="4">
        <v>1412949</v>
      </c>
    </row>
    <row r="66" spans="2:9" ht="21">
      <c r="B66" s="3" t="s">
        <v>72</v>
      </c>
      <c r="C66" s="3" t="s">
        <v>73</v>
      </c>
      <c r="D66" s="4">
        <v>50000</v>
      </c>
      <c r="E66" s="4">
        <v>50000</v>
      </c>
      <c r="F66" s="4">
        <f t="shared" si="2"/>
        <v>39429</v>
      </c>
      <c r="G66" s="4">
        <v>0</v>
      </c>
      <c r="H66" s="4">
        <v>39429</v>
      </c>
      <c r="I66" s="4">
        <v>39429</v>
      </c>
    </row>
    <row r="67" spans="2:9" ht="21">
      <c r="B67" s="3" t="s">
        <v>75</v>
      </c>
      <c r="C67" s="3" t="s">
        <v>76</v>
      </c>
      <c r="D67" s="4">
        <f>+D68</f>
        <v>0</v>
      </c>
      <c r="E67" s="4">
        <f>+E68</f>
        <v>0</v>
      </c>
      <c r="F67" s="4">
        <f t="shared" si="2"/>
        <v>42566</v>
      </c>
      <c r="G67" s="4">
        <f>+G68</f>
        <v>42566</v>
      </c>
      <c r="H67" s="4">
        <f>+H68</f>
        <v>0</v>
      </c>
      <c r="I67" s="4">
        <f>+I68</f>
        <v>0</v>
      </c>
    </row>
    <row r="68" spans="2:9">
      <c r="B68" s="3" t="s">
        <v>78</v>
      </c>
      <c r="C68" s="3" t="s">
        <v>79</v>
      </c>
      <c r="D68" s="4">
        <v>0</v>
      </c>
      <c r="E68" s="4">
        <v>0</v>
      </c>
      <c r="F68" s="4">
        <f t="shared" si="2"/>
        <v>42566</v>
      </c>
      <c r="G68" s="4">
        <v>42566</v>
      </c>
      <c r="H68" s="4">
        <v>0</v>
      </c>
      <c r="I68" s="4">
        <v>0</v>
      </c>
    </row>
    <row r="69" spans="2:9" ht="21">
      <c r="B69" s="3" t="s">
        <v>81</v>
      </c>
      <c r="C69" s="3" t="s">
        <v>82</v>
      </c>
      <c r="D69" s="4">
        <f>D70+D71</f>
        <v>-335600</v>
      </c>
      <c r="E69" s="4">
        <f>E70+E71</f>
        <v>-693500</v>
      </c>
      <c r="F69" s="4">
        <f t="shared" si="2"/>
        <v>-588502</v>
      </c>
      <c r="G69" s="4">
        <f>G70+G71</f>
        <v>0</v>
      </c>
      <c r="H69" s="4">
        <f>H70+H71</f>
        <v>-588502</v>
      </c>
      <c r="I69" s="4">
        <f>I70+I71</f>
        <v>-588502</v>
      </c>
    </row>
    <row r="70" spans="2:9">
      <c r="B70" s="3" t="s">
        <v>84</v>
      </c>
      <c r="C70" s="3" t="s">
        <v>85</v>
      </c>
      <c r="D70" s="4">
        <v>25000</v>
      </c>
      <c r="E70" s="4">
        <v>33000</v>
      </c>
      <c r="F70" s="4">
        <f t="shared" si="2"/>
        <v>33000</v>
      </c>
      <c r="G70" s="4">
        <v>0</v>
      </c>
      <c r="H70" s="4">
        <v>33000</v>
      </c>
      <c r="I70" s="4">
        <v>33000</v>
      </c>
    </row>
    <row r="71" spans="2:9" ht="31.5">
      <c r="B71" s="3" t="s">
        <v>87</v>
      </c>
      <c r="C71" s="3" t="s">
        <v>88</v>
      </c>
      <c r="D71" s="4">
        <v>-360600</v>
      </c>
      <c r="E71" s="4">
        <v>-726500</v>
      </c>
      <c r="F71" s="4">
        <f t="shared" si="2"/>
        <v>-621502</v>
      </c>
      <c r="G71" s="4">
        <v>0</v>
      </c>
      <c r="H71" s="4">
        <v>-621502</v>
      </c>
      <c r="I71" s="4">
        <v>-621502</v>
      </c>
    </row>
    <row r="72" spans="2:9">
      <c r="B72" s="3" t="s">
        <v>93</v>
      </c>
      <c r="C72" s="3" t="s">
        <v>94</v>
      </c>
      <c r="D72" s="4">
        <f>D73</f>
        <v>28529500</v>
      </c>
      <c r="E72" s="4">
        <f>E73</f>
        <v>28787120</v>
      </c>
      <c r="F72" s="4">
        <f t="shared" si="2"/>
        <v>26086111</v>
      </c>
      <c r="G72" s="4">
        <f>G73</f>
        <v>0</v>
      </c>
      <c r="H72" s="4">
        <f>H73</f>
        <v>26086111</v>
      </c>
      <c r="I72" s="4">
        <f>I73</f>
        <v>26086111</v>
      </c>
    </row>
    <row r="73" spans="2:9" ht="31.5">
      <c r="B73" s="3" t="s">
        <v>96</v>
      </c>
      <c r="C73" s="3" t="s">
        <v>97</v>
      </c>
      <c r="D73" s="4">
        <f>+D74</f>
        <v>28529500</v>
      </c>
      <c r="E73" s="4">
        <f>+E74</f>
        <v>28787120</v>
      </c>
      <c r="F73" s="4">
        <f t="shared" si="2"/>
        <v>26086111</v>
      </c>
      <c r="G73" s="4">
        <f>+G74</f>
        <v>0</v>
      </c>
      <c r="H73" s="4">
        <f>+H74</f>
        <v>26086111</v>
      </c>
      <c r="I73" s="4">
        <f>+I74</f>
        <v>26086111</v>
      </c>
    </row>
    <row r="74" spans="2:9" ht="63">
      <c r="B74" s="3" t="s">
        <v>99</v>
      </c>
      <c r="C74" s="3" t="s">
        <v>100</v>
      </c>
      <c r="D74" s="4">
        <f>D75+D76+D77</f>
        <v>28529500</v>
      </c>
      <c r="E74" s="4">
        <f>E75+E76+E77</f>
        <v>28787120</v>
      </c>
      <c r="F74" s="4">
        <f t="shared" si="2"/>
        <v>26086111</v>
      </c>
      <c r="G74" s="4">
        <f>G75+G76+G77</f>
        <v>0</v>
      </c>
      <c r="H74" s="4">
        <f>H75+H76+H77</f>
        <v>26086111</v>
      </c>
      <c r="I74" s="4">
        <f>I75+I76+I77</f>
        <v>26086111</v>
      </c>
    </row>
    <row r="75" spans="2:9">
      <c r="B75" s="3" t="s">
        <v>102</v>
      </c>
      <c r="C75" s="3" t="s">
        <v>103</v>
      </c>
      <c r="D75" s="4">
        <v>2000000</v>
      </c>
      <c r="E75" s="4">
        <v>2221500</v>
      </c>
      <c r="F75" s="4">
        <f t="shared" si="2"/>
        <v>2057408</v>
      </c>
      <c r="G75" s="4">
        <v>0</v>
      </c>
      <c r="H75" s="4">
        <v>2057408</v>
      </c>
      <c r="I75" s="4">
        <v>2057408</v>
      </c>
    </row>
    <row r="76" spans="2:9" ht="31.5">
      <c r="B76" s="3" t="s">
        <v>105</v>
      </c>
      <c r="C76" s="3" t="s">
        <v>106</v>
      </c>
      <c r="D76" s="4">
        <v>445000</v>
      </c>
      <c r="E76" s="4">
        <v>525300</v>
      </c>
      <c r="F76" s="4">
        <f t="shared" si="2"/>
        <v>501049</v>
      </c>
      <c r="G76" s="4">
        <v>0</v>
      </c>
      <c r="H76" s="4">
        <v>501049</v>
      </c>
      <c r="I76" s="4">
        <v>501049</v>
      </c>
    </row>
    <row r="77" spans="2:9" ht="31.5">
      <c r="B77" s="3" t="s">
        <v>117</v>
      </c>
      <c r="C77" s="3" t="s">
        <v>118</v>
      </c>
      <c r="D77" s="4">
        <v>26084500</v>
      </c>
      <c r="E77" s="4">
        <v>26040320</v>
      </c>
      <c r="F77" s="4">
        <f t="shared" si="2"/>
        <v>23527654</v>
      </c>
      <c r="G77" s="4">
        <v>0</v>
      </c>
      <c r="H77" s="4">
        <v>23527654</v>
      </c>
      <c r="I77" s="4">
        <v>23527654</v>
      </c>
    </row>
    <row r="80" spans="2:9">
      <c r="B80" s="12" t="s">
        <v>146</v>
      </c>
      <c r="C80" s="12"/>
      <c r="D80" s="12"/>
      <c r="E80" s="12"/>
      <c r="F80" s="12"/>
      <c r="G80" s="12"/>
      <c r="H80" s="12"/>
      <c r="I80" s="12"/>
    </row>
    <row r="83" spans="1:20" ht="21">
      <c r="B83" s="3" t="s">
        <v>133</v>
      </c>
      <c r="C83" s="3" t="s">
        <v>22</v>
      </c>
      <c r="D83" s="4">
        <f>D84+D89</f>
        <v>360600</v>
      </c>
      <c r="E83" s="4">
        <f>E84+E89</f>
        <v>911950</v>
      </c>
      <c r="F83" s="4">
        <f t="shared" ref="F83:F94" si="3">G83+H83</f>
        <v>805671</v>
      </c>
      <c r="G83" s="4">
        <f>G84+G89</f>
        <v>0</v>
      </c>
      <c r="H83" s="4">
        <f>H84+H89</f>
        <v>805671</v>
      </c>
      <c r="I83" s="4">
        <f>I84+I89</f>
        <v>805671</v>
      </c>
    </row>
    <row r="84" spans="1:20">
      <c r="B84" s="3" t="s">
        <v>24</v>
      </c>
      <c r="C84" s="3" t="s">
        <v>25</v>
      </c>
      <c r="D84" s="4">
        <f t="shared" ref="D84:E87" si="4">+D85</f>
        <v>360600</v>
      </c>
      <c r="E84" s="4">
        <f t="shared" si="4"/>
        <v>726500</v>
      </c>
      <c r="F84" s="4">
        <f t="shared" si="3"/>
        <v>621502</v>
      </c>
      <c r="G84" s="4">
        <f t="shared" ref="G84:I87" si="5">+G85</f>
        <v>0</v>
      </c>
      <c r="H84" s="4">
        <f t="shared" si="5"/>
        <v>621502</v>
      </c>
      <c r="I84" s="4">
        <f t="shared" si="5"/>
        <v>621502</v>
      </c>
    </row>
    <row r="85" spans="1:20" ht="21">
      <c r="B85" s="3" t="s">
        <v>27</v>
      </c>
      <c r="C85" s="3" t="s">
        <v>28</v>
      </c>
      <c r="D85" s="4">
        <f t="shared" si="4"/>
        <v>360600</v>
      </c>
      <c r="E85" s="4">
        <f t="shared" si="4"/>
        <v>726500</v>
      </c>
      <c r="F85" s="4">
        <f t="shared" si="3"/>
        <v>621502</v>
      </c>
      <c r="G85" s="4">
        <f t="shared" si="5"/>
        <v>0</v>
      </c>
      <c r="H85" s="4">
        <f t="shared" si="5"/>
        <v>621502</v>
      </c>
      <c r="I85" s="4">
        <f t="shared" si="5"/>
        <v>621502</v>
      </c>
    </row>
    <row r="86" spans="1:20" ht="21">
      <c r="B86" s="3" t="s">
        <v>45</v>
      </c>
      <c r="C86" s="3" t="s">
        <v>46</v>
      </c>
      <c r="D86" s="4">
        <f t="shared" si="4"/>
        <v>360600</v>
      </c>
      <c r="E86" s="4">
        <f t="shared" si="4"/>
        <v>726500</v>
      </c>
      <c r="F86" s="4">
        <f t="shared" si="3"/>
        <v>621502</v>
      </c>
      <c r="G86" s="4">
        <f t="shared" si="5"/>
        <v>0</v>
      </c>
      <c r="H86" s="4">
        <f t="shared" si="5"/>
        <v>621502</v>
      </c>
      <c r="I86" s="4">
        <f t="shared" si="5"/>
        <v>621502</v>
      </c>
    </row>
    <row r="87" spans="1:20" ht="21">
      <c r="B87" s="3" t="s">
        <v>81</v>
      </c>
      <c r="C87" s="3" t="s">
        <v>82</v>
      </c>
      <c r="D87" s="4">
        <f t="shared" si="4"/>
        <v>360600</v>
      </c>
      <c r="E87" s="4">
        <f t="shared" si="4"/>
        <v>726500</v>
      </c>
      <c r="F87" s="4">
        <f t="shared" si="3"/>
        <v>621502</v>
      </c>
      <c r="G87" s="4">
        <f t="shared" si="5"/>
        <v>0</v>
      </c>
      <c r="H87" s="4">
        <f t="shared" si="5"/>
        <v>621502</v>
      </c>
      <c r="I87" s="4">
        <f t="shared" si="5"/>
        <v>621502</v>
      </c>
    </row>
    <row r="88" spans="1:20">
      <c r="A88" s="7"/>
      <c r="B88" s="3" t="s">
        <v>90</v>
      </c>
      <c r="C88" s="3" t="s">
        <v>91</v>
      </c>
      <c r="D88" s="4">
        <v>360600</v>
      </c>
      <c r="E88" s="4">
        <v>726500</v>
      </c>
      <c r="F88" s="4">
        <f t="shared" si="3"/>
        <v>621502</v>
      </c>
      <c r="G88" s="4">
        <v>0</v>
      </c>
      <c r="H88" s="4">
        <v>621502</v>
      </c>
      <c r="I88" s="4">
        <v>621502</v>
      </c>
      <c r="J88" s="7"/>
      <c r="K88" s="7"/>
      <c r="L88" s="7"/>
      <c r="Q88" s="7"/>
      <c r="R88" s="7"/>
      <c r="S88" s="7"/>
      <c r="T88" s="7"/>
    </row>
    <row r="89" spans="1:20">
      <c r="B89" s="3" t="s">
        <v>93</v>
      </c>
      <c r="C89" s="3" t="s">
        <v>94</v>
      </c>
      <c r="D89" s="4">
        <f>D90</f>
        <v>0</v>
      </c>
      <c r="E89" s="4">
        <f>E90</f>
        <v>185450</v>
      </c>
      <c r="F89" s="4">
        <f t="shared" si="3"/>
        <v>184169</v>
      </c>
      <c r="G89" s="4">
        <f>G90</f>
        <v>0</v>
      </c>
      <c r="H89" s="4">
        <f>H90</f>
        <v>184169</v>
      </c>
      <c r="I89" s="4">
        <f>I90</f>
        <v>184169</v>
      </c>
    </row>
    <row r="90" spans="1:20" ht="31.5">
      <c r="B90" s="3" t="s">
        <v>96</v>
      </c>
      <c r="C90" s="3" t="s">
        <v>97</v>
      </c>
      <c r="D90" s="4">
        <f>+D91</f>
        <v>0</v>
      </c>
      <c r="E90" s="4">
        <f>+E91</f>
        <v>185450</v>
      </c>
      <c r="F90" s="4">
        <f t="shared" si="3"/>
        <v>184169</v>
      </c>
      <c r="G90" s="4">
        <f>+G91</f>
        <v>0</v>
      </c>
      <c r="H90" s="4">
        <f>+H91</f>
        <v>184169</v>
      </c>
      <c r="I90" s="4">
        <f>+I91</f>
        <v>184169</v>
      </c>
    </row>
    <row r="91" spans="1:20" ht="63">
      <c r="B91" s="3" t="s">
        <v>99</v>
      </c>
      <c r="C91" s="3" t="s">
        <v>100</v>
      </c>
      <c r="D91" s="4">
        <f>+D92+D93</f>
        <v>0</v>
      </c>
      <c r="E91" s="4">
        <f>+E92+E93</f>
        <v>185450</v>
      </c>
      <c r="F91" s="4">
        <f t="shared" si="3"/>
        <v>184169</v>
      </c>
      <c r="G91" s="4">
        <f>+G92+G93</f>
        <v>0</v>
      </c>
      <c r="H91" s="4">
        <f>+H92+H93</f>
        <v>184169</v>
      </c>
      <c r="I91" s="4">
        <f>+I92+I93</f>
        <v>184169</v>
      </c>
    </row>
    <row r="92" spans="1:20" ht="31.5">
      <c r="B92" s="3" t="s">
        <v>108</v>
      </c>
      <c r="C92" s="3" t="s">
        <v>109</v>
      </c>
      <c r="D92" s="4">
        <v>0</v>
      </c>
      <c r="E92" s="4">
        <v>18450</v>
      </c>
      <c r="F92" s="4">
        <f t="shared" si="3"/>
        <v>19169</v>
      </c>
      <c r="G92" s="4">
        <v>0</v>
      </c>
      <c r="H92" s="4">
        <v>19169</v>
      </c>
      <c r="I92" s="4">
        <v>19169</v>
      </c>
    </row>
    <row r="93" spans="1:20" ht="31.5">
      <c r="B93" s="3" t="s">
        <v>111</v>
      </c>
      <c r="C93" s="3" t="s">
        <v>112</v>
      </c>
      <c r="D93" s="4">
        <f>D94</f>
        <v>0</v>
      </c>
      <c r="E93" s="4">
        <f>E94</f>
        <v>167000</v>
      </c>
      <c r="F93" s="4">
        <f t="shared" si="3"/>
        <v>165000</v>
      </c>
      <c r="G93" s="4">
        <f>G94</f>
        <v>0</v>
      </c>
      <c r="H93" s="4">
        <f>H94</f>
        <v>165000</v>
      </c>
      <c r="I93" s="4">
        <f>I94</f>
        <v>165000</v>
      </c>
    </row>
    <row r="94" spans="1:20" ht="42">
      <c r="B94" s="3" t="s">
        <v>114</v>
      </c>
      <c r="C94" s="3" t="s">
        <v>115</v>
      </c>
      <c r="D94" s="4">
        <v>0</v>
      </c>
      <c r="E94" s="4">
        <v>167000</v>
      </c>
      <c r="F94" s="4">
        <f t="shared" si="3"/>
        <v>165000</v>
      </c>
      <c r="G94" s="4">
        <v>0</v>
      </c>
      <c r="H94" s="4">
        <v>165000</v>
      </c>
      <c r="I94" s="4">
        <v>165000</v>
      </c>
    </row>
    <row r="95" spans="1:20">
      <c r="B95" s="8" t="s">
        <v>147</v>
      </c>
      <c r="C95" s="9"/>
      <c r="D95" s="9" t="s">
        <v>148</v>
      </c>
    </row>
    <row r="96" spans="1:20">
      <c r="B96" s="8" t="s">
        <v>149</v>
      </c>
      <c r="C96" s="9"/>
      <c r="D96" s="9" t="s">
        <v>150</v>
      </c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 t="s">
        <v>151</v>
      </c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 t="s">
        <v>152</v>
      </c>
      <c r="C102" s="9"/>
      <c r="D102" s="9" t="s">
        <v>153</v>
      </c>
    </row>
    <row r="103" spans="2:4">
      <c r="B103" s="9"/>
      <c r="C103" s="9"/>
      <c r="D103" s="9" t="s">
        <v>154</v>
      </c>
    </row>
  </sheetData>
  <mergeCells count="18">
    <mergeCell ref="A1:K1"/>
    <mergeCell ref="A2:K2"/>
    <mergeCell ref="A3:K3"/>
    <mergeCell ref="A4:K4"/>
    <mergeCell ref="J6:J9"/>
    <mergeCell ref="K6:K9"/>
    <mergeCell ref="A6:B9"/>
    <mergeCell ref="B46:J46"/>
    <mergeCell ref="F6:H6"/>
    <mergeCell ref="A10:B10"/>
    <mergeCell ref="B80:I80"/>
    <mergeCell ref="C6:C9"/>
    <mergeCell ref="D6:D9"/>
    <mergeCell ref="E6:E9"/>
    <mergeCell ref="F7:F9"/>
    <mergeCell ref="G7:G9"/>
    <mergeCell ref="H7:H9"/>
    <mergeCell ref="I6:I9"/>
  </mergeCells>
  <pageMargins left="0.74803149606299213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3"/>
  <sheetViews>
    <sheetView topLeftCell="B22" workbookViewId="0">
      <selection activeCell="B12" sqref="B12:I40"/>
    </sheetView>
  </sheetViews>
  <sheetFormatPr defaultColWidth="9.140625" defaultRowHeight="15"/>
  <cols>
    <col min="1" max="1" width="2.7109375" hidden="1" customWidth="1"/>
    <col min="2" max="2" width="41.71093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70.150000000000006" customHeight="1">
      <c r="A4" s="14" t="s">
        <v>123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7" spans="1:11" s="1" customFormat="1">
      <c r="A7" s="11" t="s">
        <v>5</v>
      </c>
      <c r="B7" s="11"/>
      <c r="C7" s="11" t="s">
        <v>6</v>
      </c>
      <c r="D7" s="11" t="s">
        <v>7</v>
      </c>
      <c r="E7" s="11" t="s">
        <v>8</v>
      </c>
      <c r="F7" s="11" t="s">
        <v>9</v>
      </c>
      <c r="G7" s="11"/>
      <c r="H7" s="11"/>
      <c r="I7" s="11" t="s">
        <v>10</v>
      </c>
      <c r="J7" s="11" t="s">
        <v>11</v>
      </c>
      <c r="K7" s="11" t="s">
        <v>12</v>
      </c>
    </row>
    <row r="8" spans="1:11" s="1" customFormat="1">
      <c r="A8" s="11"/>
      <c r="B8" s="11"/>
      <c r="C8" s="11"/>
      <c r="D8" s="11"/>
      <c r="E8" s="11"/>
      <c r="F8" s="11" t="s">
        <v>13</v>
      </c>
      <c r="G8" s="11" t="s">
        <v>14</v>
      </c>
      <c r="H8" s="11" t="s">
        <v>15</v>
      </c>
      <c r="I8" s="11"/>
      <c r="J8" s="11"/>
      <c r="K8" s="11"/>
    </row>
    <row r="9" spans="1:11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1" customForma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" customFormat="1">
      <c r="A11" s="11" t="s">
        <v>16</v>
      </c>
      <c r="B11" s="11"/>
      <c r="C11" s="2" t="s">
        <v>17</v>
      </c>
      <c r="D11" s="2">
        <v>1</v>
      </c>
      <c r="E11" s="2">
        <v>2</v>
      </c>
      <c r="F11" s="2" t="s">
        <v>18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1">
      <c r="A12" s="3" t="s">
        <v>20</v>
      </c>
      <c r="B12" s="3" t="s">
        <v>124</v>
      </c>
      <c r="C12" s="3" t="s">
        <v>22</v>
      </c>
      <c r="D12" s="4">
        <f>D13+D35</f>
        <v>47139660</v>
      </c>
      <c r="E12" s="4">
        <f>E13+E35</f>
        <v>47622030</v>
      </c>
      <c r="F12" s="4">
        <f t="shared" ref="F12:F40" si="0">G12+H12</f>
        <v>45303779</v>
      </c>
      <c r="G12" s="4">
        <f>G13+G35</f>
        <v>186588</v>
      </c>
      <c r="H12" s="4">
        <f>H13+H35</f>
        <v>45117191</v>
      </c>
      <c r="I12" s="4">
        <f>I13+I35</f>
        <v>45102108</v>
      </c>
      <c r="J12" s="4">
        <f>J13+J35</f>
        <v>65951</v>
      </c>
      <c r="K12" s="4">
        <f t="shared" ref="K12:K40" si="1">F12-I12-J12</f>
        <v>135720</v>
      </c>
    </row>
    <row r="13" spans="1:11" s="1" customFormat="1">
      <c r="A13" s="3" t="s">
        <v>23</v>
      </c>
      <c r="B13" s="3" t="s">
        <v>24</v>
      </c>
      <c r="C13" s="3" t="s">
        <v>25</v>
      </c>
      <c r="D13" s="4">
        <f>+D14</f>
        <v>18610160</v>
      </c>
      <c r="E13" s="4">
        <f>+E14</f>
        <v>18834910</v>
      </c>
      <c r="F13" s="4">
        <f t="shared" si="0"/>
        <v>19217668</v>
      </c>
      <c r="G13" s="4">
        <f>+G14</f>
        <v>186588</v>
      </c>
      <c r="H13" s="4">
        <f>+H14</f>
        <v>19031080</v>
      </c>
      <c r="I13" s="4">
        <f>+I14</f>
        <v>19015997</v>
      </c>
      <c r="J13" s="4">
        <f>+J14</f>
        <v>65951</v>
      </c>
      <c r="K13" s="4">
        <f t="shared" si="1"/>
        <v>135720</v>
      </c>
    </row>
    <row r="14" spans="1:11" s="1" customFormat="1" ht="21">
      <c r="A14" s="3" t="s">
        <v>26</v>
      </c>
      <c r="B14" s="3" t="s">
        <v>27</v>
      </c>
      <c r="C14" s="3" t="s">
        <v>28</v>
      </c>
      <c r="D14" s="4">
        <f>D15+D20</f>
        <v>18610160</v>
      </c>
      <c r="E14" s="4">
        <f>E15+E20</f>
        <v>18834910</v>
      </c>
      <c r="F14" s="4">
        <f t="shared" si="0"/>
        <v>19217668</v>
      </c>
      <c r="G14" s="4">
        <f>G15+G20</f>
        <v>186588</v>
      </c>
      <c r="H14" s="4">
        <f>H15+H20</f>
        <v>19031080</v>
      </c>
      <c r="I14" s="4">
        <f>I15+I20</f>
        <v>19015997</v>
      </c>
      <c r="J14" s="4">
        <f>J15+J20</f>
        <v>65951</v>
      </c>
      <c r="K14" s="4">
        <f t="shared" si="1"/>
        <v>135720</v>
      </c>
    </row>
    <row r="15" spans="1:11" s="1" customFormat="1" ht="21">
      <c r="A15" s="3" t="s">
        <v>29</v>
      </c>
      <c r="B15" s="3" t="s">
        <v>30</v>
      </c>
      <c r="C15" s="3" t="s">
        <v>31</v>
      </c>
      <c r="D15" s="4">
        <f>D16</f>
        <v>110300</v>
      </c>
      <c r="E15" s="4">
        <f>E16</f>
        <v>125300</v>
      </c>
      <c r="F15" s="4">
        <f t="shared" si="0"/>
        <v>128886</v>
      </c>
      <c r="G15" s="4">
        <f>G16</f>
        <v>0</v>
      </c>
      <c r="H15" s="4">
        <f>H16</f>
        <v>128886</v>
      </c>
      <c r="I15" s="4">
        <f>I16</f>
        <v>107389</v>
      </c>
      <c r="J15" s="4">
        <f>J16</f>
        <v>15794</v>
      </c>
      <c r="K15" s="4">
        <f t="shared" si="1"/>
        <v>5703</v>
      </c>
    </row>
    <row r="16" spans="1:11" s="1" customFormat="1" ht="21">
      <c r="A16" s="3" t="s">
        <v>32</v>
      </c>
      <c r="B16" s="3" t="s">
        <v>33</v>
      </c>
      <c r="C16" s="3" t="s">
        <v>34</v>
      </c>
      <c r="D16" s="4">
        <f>+D17+D19</f>
        <v>110300</v>
      </c>
      <c r="E16" s="4">
        <f>+E17+E19</f>
        <v>125300</v>
      </c>
      <c r="F16" s="4">
        <f t="shared" si="0"/>
        <v>128886</v>
      </c>
      <c r="G16" s="4">
        <f>+G17+G19</f>
        <v>0</v>
      </c>
      <c r="H16" s="4">
        <f>+H17+H19</f>
        <v>128886</v>
      </c>
      <c r="I16" s="4">
        <f>+I17+I19</f>
        <v>107389</v>
      </c>
      <c r="J16" s="4">
        <f>+J17+J19</f>
        <v>15794</v>
      </c>
      <c r="K16" s="4">
        <f t="shared" si="1"/>
        <v>5703</v>
      </c>
    </row>
    <row r="17" spans="1:11" s="1" customFormat="1" ht="21">
      <c r="A17" s="3" t="s">
        <v>35</v>
      </c>
      <c r="B17" s="3" t="s">
        <v>36</v>
      </c>
      <c r="C17" s="3" t="s">
        <v>37</v>
      </c>
      <c r="D17" s="4">
        <f>D18</f>
        <v>34800</v>
      </c>
      <c r="E17" s="4">
        <f>E18</f>
        <v>125300</v>
      </c>
      <c r="F17" s="4">
        <f t="shared" si="0"/>
        <v>128886</v>
      </c>
      <c r="G17" s="4">
        <f>G18</f>
        <v>0</v>
      </c>
      <c r="H17" s="4">
        <f>H18</f>
        <v>128886</v>
      </c>
      <c r="I17" s="4">
        <f>I18</f>
        <v>107389</v>
      </c>
      <c r="J17" s="4">
        <f>J18</f>
        <v>15794</v>
      </c>
      <c r="K17" s="4">
        <f t="shared" si="1"/>
        <v>5703</v>
      </c>
    </row>
    <row r="18" spans="1:11" s="1" customFormat="1" ht="21">
      <c r="A18" s="3" t="s">
        <v>38</v>
      </c>
      <c r="B18" s="3" t="s">
        <v>39</v>
      </c>
      <c r="C18" s="3" t="s">
        <v>40</v>
      </c>
      <c r="D18" s="4">
        <v>34800</v>
      </c>
      <c r="E18" s="4">
        <v>125300</v>
      </c>
      <c r="F18" s="4">
        <f t="shared" si="0"/>
        <v>128886</v>
      </c>
      <c r="G18" s="4">
        <v>0</v>
      </c>
      <c r="H18" s="4">
        <v>128886</v>
      </c>
      <c r="I18" s="4">
        <v>107389</v>
      </c>
      <c r="J18" s="4">
        <v>15794</v>
      </c>
      <c r="K18" s="4">
        <f t="shared" si="1"/>
        <v>5703</v>
      </c>
    </row>
    <row r="19" spans="1:11" s="1" customFormat="1" ht="21">
      <c r="A19" s="3" t="s">
        <v>41</v>
      </c>
      <c r="B19" s="3" t="s">
        <v>42</v>
      </c>
      <c r="C19" s="3" t="s">
        <v>43</v>
      </c>
      <c r="D19" s="4">
        <v>75500</v>
      </c>
      <c r="E19" s="4">
        <v>0</v>
      </c>
      <c r="F19" s="4">
        <f t="shared" si="0"/>
        <v>0</v>
      </c>
      <c r="G19" s="4">
        <v>0</v>
      </c>
      <c r="H19" s="4">
        <v>0</v>
      </c>
      <c r="I19" s="4">
        <v>0</v>
      </c>
      <c r="J19" s="4">
        <v>0</v>
      </c>
      <c r="K19" s="4">
        <f t="shared" si="1"/>
        <v>0</v>
      </c>
    </row>
    <row r="20" spans="1:11" s="1" customFormat="1" ht="21">
      <c r="A20" s="3" t="s">
        <v>44</v>
      </c>
      <c r="B20" s="3" t="s">
        <v>45</v>
      </c>
      <c r="C20" s="3" t="s">
        <v>46</v>
      </c>
      <c r="D20" s="4">
        <f>D21+D30+D32</f>
        <v>18499860</v>
      </c>
      <c r="E20" s="4">
        <f>E21+E30+E32</f>
        <v>18709610</v>
      </c>
      <c r="F20" s="4">
        <f t="shared" si="0"/>
        <v>19088782</v>
      </c>
      <c r="G20" s="4">
        <f>G21+G30+G32</f>
        <v>186588</v>
      </c>
      <c r="H20" s="4">
        <f>H21+H30+H32</f>
        <v>18902194</v>
      </c>
      <c r="I20" s="4">
        <f>I21+I30+I32</f>
        <v>18908608</v>
      </c>
      <c r="J20" s="4">
        <f>J21+J30+J32</f>
        <v>50157</v>
      </c>
      <c r="K20" s="4">
        <f t="shared" si="1"/>
        <v>130017</v>
      </c>
    </row>
    <row r="21" spans="1:11" s="1" customFormat="1" ht="42">
      <c r="A21" s="3" t="s">
        <v>47</v>
      </c>
      <c r="B21" s="3" t="s">
        <v>48</v>
      </c>
      <c r="C21" s="3" t="s">
        <v>49</v>
      </c>
      <c r="D21" s="4">
        <f>+D22+D23+D24+D25+D26+D27+D28+D29</f>
        <v>18835460</v>
      </c>
      <c r="E21" s="4">
        <f>+E22+E23+E24+E25+E26+E27+E28+E29</f>
        <v>19403110</v>
      </c>
      <c r="F21" s="4">
        <f t="shared" si="0"/>
        <v>19634718</v>
      </c>
      <c r="G21" s="4">
        <f>+G22+G23+G24+G25+G26+G27+G28+G29</f>
        <v>144022</v>
      </c>
      <c r="H21" s="4">
        <f>+H22+H23+H24+H25+H26+H27+H28+H29</f>
        <v>19490696</v>
      </c>
      <c r="I21" s="4">
        <f>+I22+I23+I24+I25+I26+I27+I28+I29</f>
        <v>19497110</v>
      </c>
      <c r="J21" s="4">
        <f>+J22+J23+J24+J25+J26+J27+J28+J29</f>
        <v>7591</v>
      </c>
      <c r="K21" s="4">
        <f t="shared" si="1"/>
        <v>130017</v>
      </c>
    </row>
    <row r="22" spans="1:11" s="1" customFormat="1" ht="21">
      <c r="A22" s="3" t="s">
        <v>50</v>
      </c>
      <c r="B22" s="3" t="s">
        <v>51</v>
      </c>
      <c r="C22" s="3" t="s">
        <v>52</v>
      </c>
      <c r="D22" s="4">
        <v>15300</v>
      </c>
      <c r="E22" s="4">
        <v>25300</v>
      </c>
      <c r="F22" s="4">
        <f t="shared" si="0"/>
        <v>27979</v>
      </c>
      <c r="G22" s="4">
        <v>0</v>
      </c>
      <c r="H22" s="4">
        <v>27979</v>
      </c>
      <c r="I22" s="4">
        <v>24147</v>
      </c>
      <c r="J22" s="4">
        <v>3832</v>
      </c>
      <c r="K22" s="4">
        <f t="shared" si="1"/>
        <v>0</v>
      </c>
    </row>
    <row r="23" spans="1:11" s="1" customFormat="1" ht="21">
      <c r="A23" s="3" t="s">
        <v>53</v>
      </c>
      <c r="B23" s="3" t="s">
        <v>54</v>
      </c>
      <c r="C23" s="3" t="s">
        <v>55</v>
      </c>
      <c r="D23" s="4">
        <v>265000</v>
      </c>
      <c r="E23" s="4">
        <v>328650</v>
      </c>
      <c r="F23" s="4">
        <f t="shared" si="0"/>
        <v>278602</v>
      </c>
      <c r="G23" s="4">
        <v>1581</v>
      </c>
      <c r="H23" s="4">
        <v>277021</v>
      </c>
      <c r="I23" s="4">
        <v>249033</v>
      </c>
      <c r="J23" s="4">
        <v>0</v>
      </c>
      <c r="K23" s="4">
        <f t="shared" si="1"/>
        <v>29569</v>
      </c>
    </row>
    <row r="24" spans="1:11" s="1" customFormat="1" ht="21">
      <c r="A24" s="3" t="s">
        <v>56</v>
      </c>
      <c r="B24" s="3" t="s">
        <v>57</v>
      </c>
      <c r="C24" s="3" t="s">
        <v>58</v>
      </c>
      <c r="D24" s="4">
        <v>560160</v>
      </c>
      <c r="E24" s="4">
        <v>617160</v>
      </c>
      <c r="F24" s="4">
        <f t="shared" si="0"/>
        <v>619341</v>
      </c>
      <c r="G24" s="4">
        <v>214</v>
      </c>
      <c r="H24" s="4">
        <v>619127</v>
      </c>
      <c r="I24" s="4">
        <v>615582</v>
      </c>
      <c r="J24" s="4">
        <v>3759</v>
      </c>
      <c r="K24" s="4">
        <f t="shared" si="1"/>
        <v>0</v>
      </c>
    </row>
    <row r="25" spans="1:11" s="1" customFormat="1" ht="21">
      <c r="A25" s="3" t="s">
        <v>59</v>
      </c>
      <c r="B25" s="3" t="s">
        <v>60</v>
      </c>
      <c r="C25" s="3" t="s">
        <v>61</v>
      </c>
      <c r="D25" s="4">
        <v>15000</v>
      </c>
      <c r="E25" s="4">
        <v>20000</v>
      </c>
      <c r="F25" s="4">
        <f t="shared" si="0"/>
        <v>19224</v>
      </c>
      <c r="G25" s="4">
        <v>0</v>
      </c>
      <c r="H25" s="4">
        <v>19224</v>
      </c>
      <c r="I25" s="4">
        <v>19224</v>
      </c>
      <c r="J25" s="4">
        <v>0</v>
      </c>
      <c r="K25" s="4">
        <f t="shared" si="1"/>
        <v>0</v>
      </c>
    </row>
    <row r="26" spans="1:11" s="1" customFormat="1" ht="21">
      <c r="A26" s="3" t="s">
        <v>62</v>
      </c>
      <c r="B26" s="3" t="s">
        <v>63</v>
      </c>
      <c r="C26" s="3" t="s">
        <v>64</v>
      </c>
      <c r="D26" s="4">
        <v>10000</v>
      </c>
      <c r="E26" s="4">
        <v>10000</v>
      </c>
      <c r="F26" s="4">
        <f t="shared" si="0"/>
        <v>6323</v>
      </c>
      <c r="G26" s="4">
        <v>0</v>
      </c>
      <c r="H26" s="4">
        <v>6323</v>
      </c>
      <c r="I26" s="4">
        <v>6323</v>
      </c>
      <c r="J26" s="4">
        <v>0</v>
      </c>
      <c r="K26" s="4">
        <f t="shared" si="1"/>
        <v>0</v>
      </c>
    </row>
    <row r="27" spans="1:11" s="1" customFormat="1" ht="21">
      <c r="A27" s="3" t="s">
        <v>65</v>
      </c>
      <c r="B27" s="3" t="s">
        <v>66</v>
      </c>
      <c r="C27" s="3" t="s">
        <v>67</v>
      </c>
      <c r="D27" s="4">
        <v>16300000</v>
      </c>
      <c r="E27" s="4">
        <v>16823000</v>
      </c>
      <c r="F27" s="4">
        <f t="shared" si="0"/>
        <v>17230871</v>
      </c>
      <c r="G27" s="4">
        <v>41929</v>
      </c>
      <c r="H27" s="4">
        <v>17188942</v>
      </c>
      <c r="I27" s="4">
        <v>17130423</v>
      </c>
      <c r="J27" s="4">
        <v>0</v>
      </c>
      <c r="K27" s="4">
        <f t="shared" si="1"/>
        <v>100448</v>
      </c>
    </row>
    <row r="28" spans="1:11" s="1" customFormat="1" ht="31.5">
      <c r="A28" s="3" t="s">
        <v>68</v>
      </c>
      <c r="B28" s="3" t="s">
        <v>69</v>
      </c>
      <c r="C28" s="3" t="s">
        <v>70</v>
      </c>
      <c r="D28" s="4">
        <v>1620000</v>
      </c>
      <c r="E28" s="4">
        <v>1529000</v>
      </c>
      <c r="F28" s="4">
        <f t="shared" si="0"/>
        <v>1412949</v>
      </c>
      <c r="G28" s="4">
        <v>100298</v>
      </c>
      <c r="H28" s="4">
        <v>1312651</v>
      </c>
      <c r="I28" s="4">
        <v>1412949</v>
      </c>
      <c r="J28" s="4">
        <v>0</v>
      </c>
      <c r="K28" s="4">
        <f t="shared" si="1"/>
        <v>0</v>
      </c>
    </row>
    <row r="29" spans="1:11" s="1" customFormat="1" ht="21">
      <c r="A29" s="3" t="s">
        <v>71</v>
      </c>
      <c r="B29" s="3" t="s">
        <v>72</v>
      </c>
      <c r="C29" s="3" t="s">
        <v>73</v>
      </c>
      <c r="D29" s="4">
        <v>50000</v>
      </c>
      <c r="E29" s="4">
        <v>50000</v>
      </c>
      <c r="F29" s="4">
        <f t="shared" si="0"/>
        <v>39429</v>
      </c>
      <c r="G29" s="4">
        <v>0</v>
      </c>
      <c r="H29" s="4">
        <v>39429</v>
      </c>
      <c r="I29" s="4">
        <v>39429</v>
      </c>
      <c r="J29" s="4">
        <v>0</v>
      </c>
      <c r="K29" s="4">
        <f t="shared" si="1"/>
        <v>0</v>
      </c>
    </row>
    <row r="30" spans="1:11" s="1" customFormat="1" ht="21">
      <c r="A30" s="3" t="s">
        <v>74</v>
      </c>
      <c r="B30" s="3" t="s">
        <v>75</v>
      </c>
      <c r="C30" s="3" t="s">
        <v>76</v>
      </c>
      <c r="D30" s="4">
        <f>+D31</f>
        <v>0</v>
      </c>
      <c r="E30" s="4">
        <f>+E31</f>
        <v>0</v>
      </c>
      <c r="F30" s="4">
        <f t="shared" si="0"/>
        <v>42566</v>
      </c>
      <c r="G30" s="4">
        <f>+G31</f>
        <v>42566</v>
      </c>
      <c r="H30" s="4">
        <f>+H31</f>
        <v>0</v>
      </c>
      <c r="I30" s="4">
        <f>+I31</f>
        <v>0</v>
      </c>
      <c r="J30" s="4">
        <f>+J31</f>
        <v>42566</v>
      </c>
      <c r="K30" s="4">
        <f t="shared" si="1"/>
        <v>0</v>
      </c>
    </row>
    <row r="31" spans="1:11" s="1" customFormat="1" ht="21">
      <c r="A31" s="3" t="s">
        <v>77</v>
      </c>
      <c r="B31" s="3" t="s">
        <v>78</v>
      </c>
      <c r="C31" s="3" t="s">
        <v>79</v>
      </c>
      <c r="D31" s="4">
        <v>0</v>
      </c>
      <c r="E31" s="4">
        <v>0</v>
      </c>
      <c r="F31" s="4">
        <f t="shared" si="0"/>
        <v>42566</v>
      </c>
      <c r="G31" s="4">
        <v>42566</v>
      </c>
      <c r="H31" s="4">
        <v>0</v>
      </c>
      <c r="I31" s="4">
        <v>0</v>
      </c>
      <c r="J31" s="4">
        <v>42566</v>
      </c>
      <c r="K31" s="4">
        <f t="shared" si="1"/>
        <v>0</v>
      </c>
    </row>
    <row r="32" spans="1:11" s="1" customFormat="1" ht="21">
      <c r="A32" s="3" t="s">
        <v>125</v>
      </c>
      <c r="B32" s="3" t="s">
        <v>81</v>
      </c>
      <c r="C32" s="3" t="s">
        <v>82</v>
      </c>
      <c r="D32" s="4">
        <f>D33+D34</f>
        <v>-335600</v>
      </c>
      <c r="E32" s="4">
        <f>E33+E34</f>
        <v>-693500</v>
      </c>
      <c r="F32" s="4">
        <f t="shared" si="0"/>
        <v>-588502</v>
      </c>
      <c r="G32" s="4">
        <f>G33+G34</f>
        <v>0</v>
      </c>
      <c r="H32" s="4">
        <f>H33+H34</f>
        <v>-588502</v>
      </c>
      <c r="I32" s="4">
        <f>I33+I34</f>
        <v>-588502</v>
      </c>
      <c r="J32" s="4">
        <f>J33+J34</f>
        <v>0</v>
      </c>
      <c r="K32" s="4">
        <f t="shared" si="1"/>
        <v>0</v>
      </c>
    </row>
    <row r="33" spans="1:12" s="1" customFormat="1" ht="21">
      <c r="A33" s="3" t="s">
        <v>80</v>
      </c>
      <c r="B33" s="3" t="s">
        <v>84</v>
      </c>
      <c r="C33" s="3" t="s">
        <v>85</v>
      </c>
      <c r="D33" s="4">
        <v>25000</v>
      </c>
      <c r="E33" s="4">
        <v>33000</v>
      </c>
      <c r="F33" s="4">
        <f t="shared" si="0"/>
        <v>33000</v>
      </c>
      <c r="G33" s="4">
        <v>0</v>
      </c>
      <c r="H33" s="4">
        <v>33000</v>
      </c>
      <c r="I33" s="4">
        <v>33000</v>
      </c>
      <c r="J33" s="4">
        <v>0</v>
      </c>
      <c r="K33" s="4">
        <f t="shared" si="1"/>
        <v>0</v>
      </c>
    </row>
    <row r="34" spans="1:12" s="1" customFormat="1" ht="31.5">
      <c r="A34" s="3" t="s">
        <v>83</v>
      </c>
      <c r="B34" s="3" t="s">
        <v>87</v>
      </c>
      <c r="C34" s="3" t="s">
        <v>88</v>
      </c>
      <c r="D34" s="4">
        <v>-360600</v>
      </c>
      <c r="E34" s="4">
        <v>-726500</v>
      </c>
      <c r="F34" s="4">
        <f t="shared" si="0"/>
        <v>-621502</v>
      </c>
      <c r="G34" s="4">
        <v>0</v>
      </c>
      <c r="H34" s="4">
        <v>-621502</v>
      </c>
      <c r="I34" s="4">
        <v>-621502</v>
      </c>
      <c r="J34" s="4">
        <v>0</v>
      </c>
      <c r="K34" s="4">
        <f t="shared" si="1"/>
        <v>0</v>
      </c>
    </row>
    <row r="35" spans="1:12" s="1" customFormat="1" ht="21">
      <c r="A35" s="3" t="s">
        <v>126</v>
      </c>
      <c r="B35" s="3" t="s">
        <v>93</v>
      </c>
      <c r="C35" s="3" t="s">
        <v>94</v>
      </c>
      <c r="D35" s="4">
        <f>D36</f>
        <v>28529500</v>
      </c>
      <c r="E35" s="4">
        <f>E36</f>
        <v>28787120</v>
      </c>
      <c r="F35" s="4">
        <f t="shared" si="0"/>
        <v>26086111</v>
      </c>
      <c r="G35" s="4">
        <f>G36</f>
        <v>0</v>
      </c>
      <c r="H35" s="4">
        <f>H36</f>
        <v>26086111</v>
      </c>
      <c r="I35" s="4">
        <f>I36</f>
        <v>26086111</v>
      </c>
      <c r="J35" s="4">
        <f>J36</f>
        <v>0</v>
      </c>
      <c r="K35" s="4">
        <f t="shared" si="1"/>
        <v>0</v>
      </c>
    </row>
    <row r="36" spans="1:12" s="1" customFormat="1" ht="21">
      <c r="A36" s="3" t="s">
        <v>127</v>
      </c>
      <c r="B36" s="3" t="s">
        <v>96</v>
      </c>
      <c r="C36" s="3" t="s">
        <v>97</v>
      </c>
      <c r="D36" s="4">
        <f>+D37</f>
        <v>28529500</v>
      </c>
      <c r="E36" s="4">
        <f>+E37</f>
        <v>28787120</v>
      </c>
      <c r="F36" s="4">
        <f t="shared" si="0"/>
        <v>26086111</v>
      </c>
      <c r="G36" s="4">
        <f>+G37</f>
        <v>0</v>
      </c>
      <c r="H36" s="4">
        <f>+H37</f>
        <v>26086111</v>
      </c>
      <c r="I36" s="4">
        <f>+I37</f>
        <v>26086111</v>
      </c>
      <c r="J36" s="4">
        <f>+J37</f>
        <v>0</v>
      </c>
      <c r="K36" s="4">
        <f t="shared" si="1"/>
        <v>0</v>
      </c>
    </row>
    <row r="37" spans="1:12" s="1" customFormat="1" ht="63">
      <c r="A37" s="3" t="s">
        <v>128</v>
      </c>
      <c r="B37" s="3" t="s">
        <v>99</v>
      </c>
      <c r="C37" s="3" t="s">
        <v>100</v>
      </c>
      <c r="D37" s="4">
        <f>D38+D39+D40</f>
        <v>28529500</v>
      </c>
      <c r="E37" s="4">
        <f>E38+E39+E40</f>
        <v>28787120</v>
      </c>
      <c r="F37" s="4">
        <f t="shared" si="0"/>
        <v>26086111</v>
      </c>
      <c r="G37" s="4">
        <f>G38+G39+G40</f>
        <v>0</v>
      </c>
      <c r="H37" s="4">
        <f>H38+H39+H40</f>
        <v>26086111</v>
      </c>
      <c r="I37" s="4">
        <f>I38+I39+I40</f>
        <v>26086111</v>
      </c>
      <c r="J37" s="4">
        <f>J38+J39+J40</f>
        <v>0</v>
      </c>
      <c r="K37" s="4">
        <f t="shared" si="1"/>
        <v>0</v>
      </c>
    </row>
    <row r="38" spans="1:12" s="1" customFormat="1" ht="21">
      <c r="A38" s="3" t="s">
        <v>129</v>
      </c>
      <c r="B38" s="3" t="s">
        <v>102</v>
      </c>
      <c r="C38" s="3" t="s">
        <v>103</v>
      </c>
      <c r="D38" s="4">
        <v>2000000</v>
      </c>
      <c r="E38" s="4">
        <v>2221500</v>
      </c>
      <c r="F38" s="4">
        <f t="shared" si="0"/>
        <v>2057408</v>
      </c>
      <c r="G38" s="4">
        <v>0</v>
      </c>
      <c r="H38" s="4">
        <v>2057408</v>
      </c>
      <c r="I38" s="4">
        <v>2057408</v>
      </c>
      <c r="J38" s="4">
        <v>0</v>
      </c>
      <c r="K38" s="4">
        <f t="shared" si="1"/>
        <v>0</v>
      </c>
    </row>
    <row r="39" spans="1:12" s="1" customFormat="1" ht="21">
      <c r="A39" s="3" t="s">
        <v>130</v>
      </c>
      <c r="B39" s="3" t="s">
        <v>105</v>
      </c>
      <c r="C39" s="3" t="s">
        <v>106</v>
      </c>
      <c r="D39" s="4">
        <v>445000</v>
      </c>
      <c r="E39" s="4">
        <v>525300</v>
      </c>
      <c r="F39" s="4">
        <f t="shared" si="0"/>
        <v>501049</v>
      </c>
      <c r="G39" s="4">
        <v>0</v>
      </c>
      <c r="H39" s="4">
        <v>501049</v>
      </c>
      <c r="I39" s="4">
        <v>501049</v>
      </c>
      <c r="J39" s="4">
        <v>0</v>
      </c>
      <c r="K39" s="4">
        <f t="shared" si="1"/>
        <v>0</v>
      </c>
    </row>
    <row r="40" spans="1:12" s="1" customFormat="1" ht="31.5">
      <c r="A40" s="3" t="s">
        <v>131</v>
      </c>
      <c r="B40" s="3" t="s">
        <v>117</v>
      </c>
      <c r="C40" s="3" t="s">
        <v>118</v>
      </c>
      <c r="D40" s="4">
        <v>26084500</v>
      </c>
      <c r="E40" s="4">
        <v>26040320</v>
      </c>
      <c r="F40" s="4">
        <f t="shared" si="0"/>
        <v>23527654</v>
      </c>
      <c r="G40" s="4">
        <v>0</v>
      </c>
      <c r="H40" s="4">
        <v>23527654</v>
      </c>
      <c r="I40" s="4">
        <v>23527654</v>
      </c>
      <c r="J40" s="4">
        <v>0</v>
      </c>
      <c r="K40" s="4">
        <f t="shared" si="1"/>
        <v>0</v>
      </c>
    </row>
    <row r="41" spans="1:12" s="1" customFormat="1">
      <c r="A41" s="5"/>
      <c r="B41" s="5"/>
      <c r="C41" s="5"/>
      <c r="D41" s="6"/>
      <c r="E41" s="6"/>
      <c r="F41" s="6"/>
      <c r="G41" s="6"/>
      <c r="H41" s="6"/>
      <c r="I41" s="6"/>
      <c r="J41" s="6"/>
      <c r="K41" s="6"/>
    </row>
    <row r="42" spans="1:12">
      <c r="A42" s="17" t="s">
        <v>119</v>
      </c>
      <c r="B42" s="17"/>
      <c r="C42" s="17"/>
      <c r="D42" s="17"/>
      <c r="E42" s="17" t="s">
        <v>120</v>
      </c>
      <c r="F42" s="17"/>
      <c r="G42" s="17"/>
      <c r="H42" s="17"/>
      <c r="I42" s="17"/>
      <c r="J42" s="17"/>
      <c r="K42" s="17"/>
      <c r="L42" s="17"/>
    </row>
    <row r="43" spans="1:12">
      <c r="A43" s="16" t="s">
        <v>121</v>
      </c>
      <c r="B43" s="16"/>
      <c r="C43" s="16"/>
      <c r="D43" s="16"/>
      <c r="E43" s="16" t="s">
        <v>122</v>
      </c>
      <c r="F43" s="16"/>
      <c r="G43" s="16"/>
      <c r="H43" s="16"/>
      <c r="I43" s="16"/>
      <c r="J43" s="16"/>
      <c r="K43" s="16"/>
      <c r="L43" s="16"/>
    </row>
    <row r="83" spans="1:20">
      <c r="A83" s="7"/>
      <c r="B83" s="7"/>
      <c r="C83" s="7"/>
      <c r="D83" s="7"/>
      <c r="I83" s="7"/>
      <c r="J83" s="7"/>
      <c r="K83" s="7"/>
      <c r="L83" s="7"/>
      <c r="Q83" s="7"/>
      <c r="R83" s="7"/>
      <c r="S83" s="7"/>
      <c r="T83" s="7"/>
    </row>
  </sheetData>
  <mergeCells count="23">
    <mergeCell ref="E42:H42"/>
    <mergeCell ref="I42:L42"/>
    <mergeCell ref="A1:K1"/>
    <mergeCell ref="A2:K2"/>
    <mergeCell ref="A3:K3"/>
    <mergeCell ref="A4:K4"/>
    <mergeCell ref="A5:K5"/>
    <mergeCell ref="A43:D43"/>
    <mergeCell ref="E43:H43"/>
    <mergeCell ref="I43:L43"/>
    <mergeCell ref="C7:C10"/>
    <mergeCell ref="D7:D10"/>
    <mergeCell ref="E7:E10"/>
    <mergeCell ref="F8:F10"/>
    <mergeCell ref="G8:G10"/>
    <mergeCell ref="H8:H10"/>
    <mergeCell ref="I7:I10"/>
    <mergeCell ref="J7:J10"/>
    <mergeCell ref="K7:K10"/>
    <mergeCell ref="A7:B10"/>
    <mergeCell ref="F7:H7"/>
    <mergeCell ref="A11:B11"/>
    <mergeCell ref="A42:D4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topLeftCell="B7" workbookViewId="0">
      <selection activeCell="B11" sqref="B11:I22"/>
    </sheetView>
  </sheetViews>
  <sheetFormatPr defaultColWidth="9.140625" defaultRowHeight="15"/>
  <cols>
    <col min="1" max="1" width="2.7109375" hidden="1" customWidth="1"/>
    <col min="2" max="2" width="41.71093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>
      <c r="A1" s="13" t="s">
        <v>144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3" t="s">
        <v>143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70.150000000000006" customHeight="1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>
      <c r="A4" s="18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s="1" customFormat="1">
      <c r="A6" s="11" t="s">
        <v>5</v>
      </c>
      <c r="B6" s="11"/>
      <c r="C6" s="11" t="s">
        <v>6</v>
      </c>
      <c r="D6" s="11" t="s">
        <v>7</v>
      </c>
      <c r="E6" s="11" t="s">
        <v>8</v>
      </c>
      <c r="F6" s="11" t="s">
        <v>9</v>
      </c>
      <c r="G6" s="11"/>
      <c r="H6" s="11"/>
      <c r="I6" s="11" t="s">
        <v>10</v>
      </c>
      <c r="J6" s="11" t="s">
        <v>11</v>
      </c>
      <c r="K6" s="11" t="s">
        <v>12</v>
      </c>
    </row>
    <row r="7" spans="1:11" s="1" customFormat="1">
      <c r="A7" s="11"/>
      <c r="B7" s="11"/>
      <c r="C7" s="11"/>
      <c r="D7" s="11"/>
      <c r="E7" s="11"/>
      <c r="F7" s="11" t="s">
        <v>13</v>
      </c>
      <c r="G7" s="11" t="s">
        <v>14</v>
      </c>
      <c r="H7" s="11" t="s">
        <v>15</v>
      </c>
      <c r="I7" s="11"/>
      <c r="J7" s="11"/>
      <c r="K7" s="11"/>
    </row>
    <row r="8" spans="1:11" s="1" customForma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s="1" customForma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s="1" customFormat="1">
      <c r="A10" s="11" t="s">
        <v>16</v>
      </c>
      <c r="B10" s="11"/>
      <c r="C10" s="2" t="s">
        <v>17</v>
      </c>
      <c r="D10" s="2">
        <v>1</v>
      </c>
      <c r="E10" s="2">
        <v>2</v>
      </c>
      <c r="F10" s="2" t="s">
        <v>18</v>
      </c>
      <c r="G10" s="2">
        <v>4</v>
      </c>
      <c r="H10" s="2">
        <v>5</v>
      </c>
      <c r="I10" s="2">
        <v>6</v>
      </c>
      <c r="J10" s="2">
        <v>7</v>
      </c>
      <c r="K10" s="2" t="s">
        <v>19</v>
      </c>
    </row>
    <row r="11" spans="1:11" s="1" customFormat="1" ht="21">
      <c r="A11" s="3" t="s">
        <v>20</v>
      </c>
      <c r="B11" s="3" t="s">
        <v>133</v>
      </c>
      <c r="C11" s="3" t="s">
        <v>22</v>
      </c>
      <c r="D11" s="4">
        <f>D12+D17</f>
        <v>360600</v>
      </c>
      <c r="E11" s="4">
        <f>E12+E17</f>
        <v>911950</v>
      </c>
      <c r="F11" s="4">
        <f t="shared" ref="F11:F22" si="0">G11+H11</f>
        <v>805671</v>
      </c>
      <c r="G11" s="4">
        <f>G12+G17</f>
        <v>0</v>
      </c>
      <c r="H11" s="4">
        <f>H12+H17</f>
        <v>805671</v>
      </c>
      <c r="I11" s="4">
        <f>I12+I17</f>
        <v>805671</v>
      </c>
      <c r="J11" s="4">
        <f>J12+J17</f>
        <v>0</v>
      </c>
      <c r="K11" s="4">
        <f t="shared" ref="K11:K22" si="1">F11-I11-J11</f>
        <v>0</v>
      </c>
    </row>
    <row r="12" spans="1:11" s="1" customFormat="1">
      <c r="A12" s="3" t="s">
        <v>23</v>
      </c>
      <c r="B12" s="3" t="s">
        <v>24</v>
      </c>
      <c r="C12" s="3" t="s">
        <v>25</v>
      </c>
      <c r="D12" s="4">
        <f t="shared" ref="D12:E15" si="2">+D13</f>
        <v>360600</v>
      </c>
      <c r="E12" s="4">
        <f t="shared" si="2"/>
        <v>726500</v>
      </c>
      <c r="F12" s="4">
        <f t="shared" si="0"/>
        <v>621502</v>
      </c>
      <c r="G12" s="4">
        <f t="shared" ref="G12:J15" si="3">+G13</f>
        <v>0</v>
      </c>
      <c r="H12" s="4">
        <f t="shared" si="3"/>
        <v>621502</v>
      </c>
      <c r="I12" s="4">
        <f t="shared" si="3"/>
        <v>621502</v>
      </c>
      <c r="J12" s="4">
        <f t="shared" si="3"/>
        <v>0</v>
      </c>
      <c r="K12" s="4">
        <f t="shared" si="1"/>
        <v>0</v>
      </c>
    </row>
    <row r="13" spans="1:11" s="1" customFormat="1">
      <c r="A13" s="3" t="s">
        <v>134</v>
      </c>
      <c r="B13" s="3" t="s">
        <v>27</v>
      </c>
      <c r="C13" s="3" t="s">
        <v>28</v>
      </c>
      <c r="D13" s="4">
        <f t="shared" si="2"/>
        <v>360600</v>
      </c>
      <c r="E13" s="4">
        <f t="shared" si="2"/>
        <v>726500</v>
      </c>
      <c r="F13" s="4">
        <f t="shared" si="0"/>
        <v>621502</v>
      </c>
      <c r="G13" s="4">
        <f t="shared" si="3"/>
        <v>0</v>
      </c>
      <c r="H13" s="4">
        <f t="shared" si="3"/>
        <v>621502</v>
      </c>
      <c r="I13" s="4">
        <f t="shared" si="3"/>
        <v>621502</v>
      </c>
      <c r="J13" s="4">
        <f t="shared" si="3"/>
        <v>0</v>
      </c>
      <c r="K13" s="4">
        <f t="shared" si="1"/>
        <v>0</v>
      </c>
    </row>
    <row r="14" spans="1:11" s="1" customFormat="1" ht="21">
      <c r="A14" s="3" t="s">
        <v>135</v>
      </c>
      <c r="B14" s="3" t="s">
        <v>45</v>
      </c>
      <c r="C14" s="3" t="s">
        <v>46</v>
      </c>
      <c r="D14" s="4">
        <f t="shared" si="2"/>
        <v>360600</v>
      </c>
      <c r="E14" s="4">
        <f t="shared" si="2"/>
        <v>726500</v>
      </c>
      <c r="F14" s="4">
        <f t="shared" si="0"/>
        <v>621502</v>
      </c>
      <c r="G14" s="4">
        <f t="shared" si="3"/>
        <v>0</v>
      </c>
      <c r="H14" s="4">
        <f t="shared" si="3"/>
        <v>621502</v>
      </c>
      <c r="I14" s="4">
        <f t="shared" si="3"/>
        <v>621502</v>
      </c>
      <c r="J14" s="4">
        <f t="shared" si="3"/>
        <v>0</v>
      </c>
      <c r="K14" s="4">
        <f t="shared" si="1"/>
        <v>0</v>
      </c>
    </row>
    <row r="15" spans="1:11" s="1" customFormat="1" ht="21">
      <c r="A15" s="3" t="s">
        <v>136</v>
      </c>
      <c r="B15" s="3" t="s">
        <v>81</v>
      </c>
      <c r="C15" s="3" t="s">
        <v>82</v>
      </c>
      <c r="D15" s="4">
        <f t="shared" si="2"/>
        <v>360600</v>
      </c>
      <c r="E15" s="4">
        <f t="shared" si="2"/>
        <v>726500</v>
      </c>
      <c r="F15" s="4">
        <f t="shared" si="0"/>
        <v>621502</v>
      </c>
      <c r="G15" s="4">
        <f t="shared" si="3"/>
        <v>0</v>
      </c>
      <c r="H15" s="4">
        <f t="shared" si="3"/>
        <v>621502</v>
      </c>
      <c r="I15" s="4">
        <f t="shared" si="3"/>
        <v>621502</v>
      </c>
      <c r="J15" s="4">
        <f t="shared" si="3"/>
        <v>0</v>
      </c>
      <c r="K15" s="4">
        <f t="shared" si="1"/>
        <v>0</v>
      </c>
    </row>
    <row r="16" spans="1:11" s="1" customFormat="1">
      <c r="A16" s="3" t="s">
        <v>137</v>
      </c>
      <c r="B16" s="3" t="s">
        <v>90</v>
      </c>
      <c r="C16" s="3" t="s">
        <v>91</v>
      </c>
      <c r="D16" s="4">
        <v>360600</v>
      </c>
      <c r="E16" s="4">
        <v>726500</v>
      </c>
      <c r="F16" s="4">
        <f t="shared" si="0"/>
        <v>621502</v>
      </c>
      <c r="G16" s="4">
        <v>0</v>
      </c>
      <c r="H16" s="4">
        <v>621502</v>
      </c>
      <c r="I16" s="4">
        <v>621502</v>
      </c>
      <c r="J16" s="4">
        <v>0</v>
      </c>
      <c r="K16" s="4">
        <f t="shared" si="1"/>
        <v>0</v>
      </c>
    </row>
    <row r="17" spans="1:11" s="1" customFormat="1" ht="21">
      <c r="A17" s="3" t="s">
        <v>138</v>
      </c>
      <c r="B17" s="3" t="s">
        <v>93</v>
      </c>
      <c r="C17" s="3" t="s">
        <v>94</v>
      </c>
      <c r="D17" s="4">
        <f>D18</f>
        <v>0</v>
      </c>
      <c r="E17" s="4">
        <f>E18</f>
        <v>185450</v>
      </c>
      <c r="F17" s="4">
        <f t="shared" si="0"/>
        <v>184169</v>
      </c>
      <c r="G17" s="4">
        <f>G18</f>
        <v>0</v>
      </c>
      <c r="H17" s="4">
        <f>H18</f>
        <v>184169</v>
      </c>
      <c r="I17" s="4">
        <f>I18</f>
        <v>184169</v>
      </c>
      <c r="J17" s="4">
        <f>J18</f>
        <v>0</v>
      </c>
      <c r="K17" s="4">
        <f t="shared" si="1"/>
        <v>0</v>
      </c>
    </row>
    <row r="18" spans="1:11" s="1" customFormat="1" ht="21">
      <c r="A18" s="3" t="s">
        <v>139</v>
      </c>
      <c r="B18" s="3" t="s">
        <v>96</v>
      </c>
      <c r="C18" s="3" t="s">
        <v>97</v>
      </c>
      <c r="D18" s="4">
        <f>+D19</f>
        <v>0</v>
      </c>
      <c r="E18" s="4">
        <f>+E19</f>
        <v>185450</v>
      </c>
      <c r="F18" s="4">
        <f t="shared" si="0"/>
        <v>184169</v>
      </c>
      <c r="G18" s="4">
        <f>+G19</f>
        <v>0</v>
      </c>
      <c r="H18" s="4">
        <f>+H19</f>
        <v>184169</v>
      </c>
      <c r="I18" s="4">
        <f>+I19</f>
        <v>184169</v>
      </c>
      <c r="J18" s="4">
        <f>+J19</f>
        <v>0</v>
      </c>
      <c r="K18" s="4">
        <f t="shared" si="1"/>
        <v>0</v>
      </c>
    </row>
    <row r="19" spans="1:11" s="1" customFormat="1" ht="63">
      <c r="A19" s="3" t="s">
        <v>77</v>
      </c>
      <c r="B19" s="3" t="s">
        <v>99</v>
      </c>
      <c r="C19" s="3" t="s">
        <v>100</v>
      </c>
      <c r="D19" s="4">
        <f>+D20+D21</f>
        <v>0</v>
      </c>
      <c r="E19" s="4">
        <f>+E20+E21</f>
        <v>185450</v>
      </c>
      <c r="F19" s="4">
        <f t="shared" si="0"/>
        <v>184169</v>
      </c>
      <c r="G19" s="4">
        <f>+G20+G21</f>
        <v>0</v>
      </c>
      <c r="H19" s="4">
        <f>+H20+H21</f>
        <v>184169</v>
      </c>
      <c r="I19" s="4">
        <f>+I20+I21</f>
        <v>184169</v>
      </c>
      <c r="J19" s="4">
        <f>+J20+J21</f>
        <v>0</v>
      </c>
      <c r="K19" s="4">
        <f t="shared" si="1"/>
        <v>0</v>
      </c>
    </row>
    <row r="20" spans="1:11" s="1" customFormat="1" ht="21">
      <c r="A20" s="3" t="s">
        <v>140</v>
      </c>
      <c r="B20" s="3" t="s">
        <v>108</v>
      </c>
      <c r="C20" s="3" t="s">
        <v>109</v>
      </c>
      <c r="D20" s="4">
        <v>0</v>
      </c>
      <c r="E20" s="4">
        <v>18450</v>
      </c>
      <c r="F20" s="4">
        <f t="shared" si="0"/>
        <v>19169</v>
      </c>
      <c r="G20" s="4">
        <v>0</v>
      </c>
      <c r="H20" s="4">
        <v>19169</v>
      </c>
      <c r="I20" s="4">
        <v>19169</v>
      </c>
      <c r="J20" s="4">
        <v>0</v>
      </c>
      <c r="K20" s="4">
        <f t="shared" si="1"/>
        <v>0</v>
      </c>
    </row>
    <row r="21" spans="1:11" s="1" customFormat="1" ht="21">
      <c r="A21" s="3" t="s">
        <v>141</v>
      </c>
      <c r="B21" s="3" t="s">
        <v>111</v>
      </c>
      <c r="C21" s="3" t="s">
        <v>112</v>
      </c>
      <c r="D21" s="4">
        <f>D22</f>
        <v>0</v>
      </c>
      <c r="E21" s="4">
        <f>E22</f>
        <v>167000</v>
      </c>
      <c r="F21" s="4">
        <f t="shared" si="0"/>
        <v>165000</v>
      </c>
      <c r="G21" s="4">
        <f>G22</f>
        <v>0</v>
      </c>
      <c r="H21" s="4">
        <f>H22</f>
        <v>165000</v>
      </c>
      <c r="I21" s="4">
        <f>I22</f>
        <v>165000</v>
      </c>
      <c r="J21" s="4">
        <f>J22</f>
        <v>0</v>
      </c>
      <c r="K21" s="4">
        <f t="shared" si="1"/>
        <v>0</v>
      </c>
    </row>
    <row r="22" spans="1:11" s="1" customFormat="1" ht="42">
      <c r="A22" s="3" t="s">
        <v>142</v>
      </c>
      <c r="B22" s="3" t="s">
        <v>114</v>
      </c>
      <c r="C22" s="3" t="s">
        <v>115</v>
      </c>
      <c r="D22" s="4">
        <v>0</v>
      </c>
      <c r="E22" s="4">
        <v>167000</v>
      </c>
      <c r="F22" s="4">
        <f t="shared" si="0"/>
        <v>165000</v>
      </c>
      <c r="G22" s="4">
        <v>0</v>
      </c>
      <c r="H22" s="4">
        <v>165000</v>
      </c>
      <c r="I22" s="4">
        <v>165000</v>
      </c>
      <c r="J22" s="4">
        <v>0</v>
      </c>
      <c r="K22" s="4">
        <f t="shared" si="1"/>
        <v>0</v>
      </c>
    </row>
    <row r="23" spans="1:11" s="1" customFormat="1">
      <c r="A23" s="5"/>
      <c r="B23" s="5"/>
      <c r="C23" s="5"/>
      <c r="D23" s="6"/>
      <c r="E23" s="6"/>
      <c r="F23" s="6"/>
      <c r="G23" s="6"/>
      <c r="H23" s="6"/>
      <c r="I23" s="6"/>
      <c r="J23" s="6"/>
      <c r="K23" s="6"/>
    </row>
    <row r="46" spans="1:20">
      <c r="A46" s="7"/>
      <c r="B46" s="7"/>
      <c r="C46" s="7"/>
      <c r="D46" s="7"/>
      <c r="I46" s="7"/>
      <c r="J46" s="7"/>
      <c r="K46" s="7"/>
      <c r="L46" s="7"/>
      <c r="Q46" s="7"/>
      <c r="R46" s="7"/>
      <c r="S46" s="7"/>
      <c r="T46" s="7"/>
    </row>
  </sheetData>
  <mergeCells count="16">
    <mergeCell ref="A10:B10"/>
    <mergeCell ref="A1:K1"/>
    <mergeCell ref="A2:K2"/>
    <mergeCell ref="A3:K3"/>
    <mergeCell ref="A4:K4"/>
    <mergeCell ref="H7:H9"/>
    <mergeCell ref="I6:I9"/>
    <mergeCell ref="J6:J9"/>
    <mergeCell ref="K6:K9"/>
    <mergeCell ref="A6:B9"/>
    <mergeCell ref="F6:H6"/>
    <mergeCell ref="C6:C9"/>
    <mergeCell ref="D6:D9"/>
    <mergeCell ref="E6:E9"/>
    <mergeCell ref="F7:F9"/>
    <mergeCell ref="G7:G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Iuliana.Florescu</dc:creator>
  <cp:lastModifiedBy>Luminita.Ropcean</cp:lastModifiedBy>
  <cp:lastPrinted>2023-03-10T10:52:32Z</cp:lastPrinted>
  <dcterms:created xsi:type="dcterms:W3CDTF">2023-02-13T10:22:00Z</dcterms:created>
  <dcterms:modified xsi:type="dcterms:W3CDTF">2023-04-04T05:27:13Z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9A00123E51AA4080BFADF4D8F61F9DBF</vt:lpwstr>
  </property>
  <property fmtid="{D5CDD505-2E9C-101B-9397-08002B2CF9AE}" pid="3" name="KSOProductBuildVer">
    <vt:lpwstr>1033-11.2.0.11440</vt:lpwstr>
  </property>
</Properties>
</file>