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30500A21-2D12-4F0E-9E33-EBA3561713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1" l="1"/>
  <c r="I90" i="1"/>
  <c r="H90" i="1"/>
  <c r="H89" i="1" s="1"/>
  <c r="H88" i="1" s="1"/>
  <c r="G90" i="1"/>
  <c r="G89" i="1" s="1"/>
  <c r="G88" i="1" s="1"/>
  <c r="E90" i="1"/>
  <c r="E89" i="1" s="1"/>
  <c r="E88" i="1" s="1"/>
  <c r="D90" i="1"/>
  <c r="D89" i="1" s="1"/>
  <c r="D88" i="1" s="1"/>
  <c r="I89" i="1"/>
  <c r="I88" i="1" s="1"/>
  <c r="F87" i="1"/>
  <c r="I86" i="1"/>
  <c r="I85" i="1" s="1"/>
  <c r="I84" i="1" s="1"/>
  <c r="H86" i="1"/>
  <c r="G86" i="1"/>
  <c r="G85" i="1" s="1"/>
  <c r="G84" i="1" s="1"/>
  <c r="E86" i="1"/>
  <c r="E85" i="1" s="1"/>
  <c r="E84" i="1" s="1"/>
  <c r="D86" i="1"/>
  <c r="D85" i="1" s="1"/>
  <c r="D84" i="1" s="1"/>
  <c r="F83" i="1"/>
  <c r="I82" i="1"/>
  <c r="I81" i="1" s="1"/>
  <c r="I80" i="1" s="1"/>
  <c r="I79" i="1" s="1"/>
  <c r="H82" i="1"/>
  <c r="H81" i="1" s="1"/>
  <c r="H80" i="1" s="1"/>
  <c r="H79" i="1" s="1"/>
  <c r="G82" i="1"/>
  <c r="E82" i="1"/>
  <c r="E81" i="1" s="1"/>
  <c r="E80" i="1" s="1"/>
  <c r="E79" i="1" s="1"/>
  <c r="D82" i="1"/>
  <c r="D81" i="1" s="1"/>
  <c r="D80" i="1" s="1"/>
  <c r="D79" i="1" s="1"/>
  <c r="F74" i="1"/>
  <c r="F73" i="1"/>
  <c r="F72" i="1"/>
  <c r="I71" i="1"/>
  <c r="I70" i="1" s="1"/>
  <c r="I69" i="1" s="1"/>
  <c r="H71" i="1"/>
  <c r="H70" i="1" s="1"/>
  <c r="H69" i="1" s="1"/>
  <c r="G71" i="1"/>
  <c r="G70" i="1" s="1"/>
  <c r="F70" i="1" s="1"/>
  <c r="E71" i="1"/>
  <c r="E70" i="1" s="1"/>
  <c r="E69" i="1" s="1"/>
  <c r="D71" i="1"/>
  <c r="D70" i="1" s="1"/>
  <c r="D69" i="1" s="1"/>
  <c r="F68" i="1"/>
  <c r="I67" i="1"/>
  <c r="I66" i="1" s="1"/>
  <c r="I65" i="1" s="1"/>
  <c r="H67" i="1"/>
  <c r="H66" i="1" s="1"/>
  <c r="H65" i="1" s="1"/>
  <c r="G67" i="1"/>
  <c r="E67" i="1"/>
  <c r="E66" i="1" s="1"/>
  <c r="E65" i="1" s="1"/>
  <c r="D67" i="1"/>
  <c r="D66" i="1" s="1"/>
  <c r="D65" i="1" s="1"/>
  <c r="F64" i="1"/>
  <c r="I63" i="1"/>
  <c r="H63" i="1"/>
  <c r="G63" i="1"/>
  <c r="E63" i="1"/>
  <c r="D63" i="1"/>
  <c r="F62" i="1"/>
  <c r="F61" i="1"/>
  <c r="F60" i="1"/>
  <c r="F59" i="1"/>
  <c r="F58" i="1"/>
  <c r="F57" i="1"/>
  <c r="F56" i="1"/>
  <c r="F55" i="1"/>
  <c r="I54" i="1"/>
  <c r="H54" i="1"/>
  <c r="G54" i="1"/>
  <c r="E54" i="1"/>
  <c r="D54" i="1"/>
  <c r="F52" i="1"/>
  <c r="I51" i="1"/>
  <c r="I50" i="1" s="1"/>
  <c r="I49" i="1" s="1"/>
  <c r="H51" i="1"/>
  <c r="G51" i="1"/>
  <c r="G50" i="1" s="1"/>
  <c r="G49" i="1" s="1"/>
  <c r="E51" i="1"/>
  <c r="E50" i="1" s="1"/>
  <c r="E49" i="1" s="1"/>
  <c r="D51" i="1"/>
  <c r="D50" i="1" s="1"/>
  <c r="D49" i="1" s="1"/>
  <c r="H53" i="1" l="1"/>
  <c r="G53" i="1"/>
  <c r="F53" i="1"/>
  <c r="F63" i="1"/>
  <c r="D53" i="1"/>
  <c r="D48" i="1" s="1"/>
  <c r="D47" i="1" s="1"/>
  <c r="D46" i="1" s="1"/>
  <c r="I53" i="1"/>
  <c r="I48" i="1" s="1"/>
  <c r="I47" i="1" s="1"/>
  <c r="I46" i="1" s="1"/>
  <c r="F54" i="1"/>
  <c r="F67" i="1"/>
  <c r="F51" i="1"/>
  <c r="F86" i="1"/>
  <c r="G66" i="1"/>
  <c r="F66" i="1" s="1"/>
  <c r="F71" i="1"/>
  <c r="F82" i="1"/>
  <c r="I78" i="1"/>
  <c r="F89" i="1"/>
  <c r="F90" i="1"/>
  <c r="E53" i="1"/>
  <c r="E48" i="1" s="1"/>
  <c r="E47" i="1" s="1"/>
  <c r="E46" i="1" s="1"/>
  <c r="F88" i="1"/>
  <c r="H50" i="1"/>
  <c r="G81" i="1"/>
  <c r="H85" i="1"/>
  <c r="D78" i="1"/>
  <c r="G69" i="1"/>
  <c r="F69" i="1" s="1"/>
  <c r="E78" i="1"/>
  <c r="G48" i="1"/>
  <c r="G65" i="1" l="1"/>
  <c r="F65" i="1" s="1"/>
  <c r="G80" i="1"/>
  <c r="F81" i="1"/>
  <c r="F85" i="1"/>
  <c r="H84" i="1"/>
  <c r="F50" i="1"/>
  <c r="H49" i="1"/>
  <c r="G47" i="1"/>
  <c r="H78" i="1" l="1"/>
  <c r="F84" i="1"/>
  <c r="F49" i="1"/>
  <c r="H48" i="1"/>
  <c r="G79" i="1"/>
  <c r="F80" i="1"/>
  <c r="G46" i="1"/>
  <c r="H47" i="1" l="1"/>
  <c r="F48" i="1"/>
  <c r="G78" i="1"/>
  <c r="F78" i="1" s="1"/>
  <c r="F79" i="1"/>
  <c r="H15" i="3"/>
  <c r="H14" i="3" s="1"/>
  <c r="H13" i="3" s="1"/>
  <c r="I15" i="3"/>
  <c r="I14" i="3" s="1"/>
  <c r="I13" i="3" s="1"/>
  <c r="D16" i="3"/>
  <c r="D15" i="3" s="1"/>
  <c r="D14" i="3" s="1"/>
  <c r="D13" i="3" s="1"/>
  <c r="E16" i="3"/>
  <c r="E15" i="3" s="1"/>
  <c r="E14" i="3" s="1"/>
  <c r="E13" i="3" s="1"/>
  <c r="G16" i="3"/>
  <c r="F16" i="3" s="1"/>
  <c r="K16" i="3" s="1"/>
  <c r="H16" i="3"/>
  <c r="I16" i="3"/>
  <c r="J16" i="3"/>
  <c r="J15" i="3" s="1"/>
  <c r="J14" i="3" s="1"/>
  <c r="J13" i="3" s="1"/>
  <c r="F17" i="3"/>
  <c r="K17" i="3"/>
  <c r="E19" i="3"/>
  <c r="E18" i="3" s="1"/>
  <c r="G19" i="3"/>
  <c r="G18" i="3" s="1"/>
  <c r="J19" i="3"/>
  <c r="J18" i="3" s="1"/>
  <c r="D20" i="3"/>
  <c r="D19" i="3" s="1"/>
  <c r="D18" i="3" s="1"/>
  <c r="E20" i="3"/>
  <c r="G20" i="3"/>
  <c r="F20" i="3" s="1"/>
  <c r="H20" i="3"/>
  <c r="H19" i="3" s="1"/>
  <c r="H18" i="3" s="1"/>
  <c r="I20" i="3"/>
  <c r="I19" i="3" s="1"/>
  <c r="I18" i="3" s="1"/>
  <c r="J20" i="3"/>
  <c r="F21" i="3"/>
  <c r="K21" i="3"/>
  <c r="D23" i="3"/>
  <c r="D22" i="3" s="1"/>
  <c r="E23" i="3"/>
  <c r="E22" i="3" s="1"/>
  <c r="H23" i="3"/>
  <c r="H22" i="3" s="1"/>
  <c r="D24" i="3"/>
  <c r="E24" i="3"/>
  <c r="G24" i="3"/>
  <c r="G23" i="3" s="1"/>
  <c r="H24" i="3"/>
  <c r="I24" i="3"/>
  <c r="I23" i="3" s="1"/>
  <c r="I22" i="3" s="1"/>
  <c r="J24" i="3"/>
  <c r="J23" i="3" s="1"/>
  <c r="J22" i="3" s="1"/>
  <c r="F25" i="3"/>
  <c r="K25" i="3"/>
  <c r="I16" i="2"/>
  <c r="I15" i="2" s="1"/>
  <c r="D17" i="2"/>
  <c r="D16" i="2" s="1"/>
  <c r="D15" i="2" s="1"/>
  <c r="E17" i="2"/>
  <c r="E16" i="2" s="1"/>
  <c r="E15" i="2" s="1"/>
  <c r="E14" i="2" s="1"/>
  <c r="E13" i="2" s="1"/>
  <c r="E12" i="2" s="1"/>
  <c r="G17" i="2"/>
  <c r="G16" i="2" s="1"/>
  <c r="H17" i="2"/>
  <c r="H16" i="2" s="1"/>
  <c r="H15" i="2" s="1"/>
  <c r="I17" i="2"/>
  <c r="J17" i="2"/>
  <c r="J16" i="2" s="1"/>
  <c r="J15" i="2" s="1"/>
  <c r="F18" i="2"/>
  <c r="K18" i="2"/>
  <c r="E19" i="2"/>
  <c r="D20" i="2"/>
  <c r="D19" i="2" s="1"/>
  <c r="E20" i="2"/>
  <c r="G20" i="2"/>
  <c r="F20" i="2" s="1"/>
  <c r="K20" i="2" s="1"/>
  <c r="H20" i="2"/>
  <c r="I20" i="2"/>
  <c r="I19" i="2" s="1"/>
  <c r="J20" i="2"/>
  <c r="F21" i="2"/>
  <c r="K21" i="2"/>
  <c r="F22" i="2"/>
  <c r="K22" i="2"/>
  <c r="F23" i="2"/>
  <c r="K23" i="2" s="1"/>
  <c r="F24" i="2"/>
  <c r="K24" i="2" s="1"/>
  <c r="F25" i="2"/>
  <c r="K25" i="2" s="1"/>
  <c r="F26" i="2"/>
  <c r="K26" i="2"/>
  <c r="F27" i="2"/>
  <c r="K27" i="2"/>
  <c r="F28" i="2"/>
  <c r="K28" i="2"/>
  <c r="D29" i="2"/>
  <c r="E29" i="2"/>
  <c r="G29" i="2"/>
  <c r="F29" i="2" s="1"/>
  <c r="H29" i="2"/>
  <c r="H19" i="2" s="1"/>
  <c r="I29" i="2"/>
  <c r="J29" i="2"/>
  <c r="F30" i="2"/>
  <c r="K30" i="2"/>
  <c r="G32" i="2"/>
  <c r="I32" i="2"/>
  <c r="I31" i="2" s="1"/>
  <c r="D33" i="2"/>
  <c r="D32" i="2" s="1"/>
  <c r="D31" i="2" s="1"/>
  <c r="E33" i="2"/>
  <c r="E32" i="2" s="1"/>
  <c r="E31" i="2" s="1"/>
  <c r="G33" i="2"/>
  <c r="H33" i="2"/>
  <c r="H32" i="2" s="1"/>
  <c r="H31" i="2" s="1"/>
  <c r="I33" i="2"/>
  <c r="J33" i="2"/>
  <c r="J32" i="2" s="1"/>
  <c r="J31" i="2" s="1"/>
  <c r="F34" i="2"/>
  <c r="K34" i="2" s="1"/>
  <c r="D36" i="2"/>
  <c r="D35" i="2" s="1"/>
  <c r="E36" i="2"/>
  <c r="E35" i="2" s="1"/>
  <c r="G36" i="2"/>
  <c r="F36" i="2" s="1"/>
  <c r="J36" i="2"/>
  <c r="J35" i="2" s="1"/>
  <c r="D37" i="2"/>
  <c r="E37" i="2"/>
  <c r="G37" i="2"/>
  <c r="F37" i="2" s="1"/>
  <c r="H37" i="2"/>
  <c r="H36" i="2" s="1"/>
  <c r="H35" i="2" s="1"/>
  <c r="I37" i="2"/>
  <c r="I36" i="2" s="1"/>
  <c r="I35" i="2" s="1"/>
  <c r="J37" i="2"/>
  <c r="F38" i="2"/>
  <c r="K38" i="2"/>
  <c r="F39" i="2"/>
  <c r="K39" i="2"/>
  <c r="F40" i="2"/>
  <c r="K40" i="2"/>
  <c r="D17" i="1"/>
  <c r="D16" i="1" s="1"/>
  <c r="D15" i="1" s="1"/>
  <c r="E17" i="1"/>
  <c r="E16" i="1" s="1"/>
  <c r="E15" i="1" s="1"/>
  <c r="G17" i="1"/>
  <c r="G16" i="1" s="1"/>
  <c r="G15" i="1" s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D20" i="1"/>
  <c r="D19" i="1" s="1"/>
  <c r="E20" i="1"/>
  <c r="E19" i="1" s="1"/>
  <c r="G20" i="1"/>
  <c r="G19" i="1" s="1"/>
  <c r="H20" i="1"/>
  <c r="H19" i="1" s="1"/>
  <c r="I20" i="1"/>
  <c r="I19" i="1" s="1"/>
  <c r="J20" i="1"/>
  <c r="J19" i="1" s="1"/>
  <c r="F21" i="1"/>
  <c r="K21" i="1" s="1"/>
  <c r="F22" i="1"/>
  <c r="K22" i="1" s="1"/>
  <c r="F23" i="1"/>
  <c r="K23" i="1" s="1"/>
  <c r="F24" i="1"/>
  <c r="K24" i="1" s="1"/>
  <c r="F25" i="1"/>
  <c r="K25" i="1" s="1"/>
  <c r="F26" i="1"/>
  <c r="K26" i="1" s="1"/>
  <c r="F27" i="1"/>
  <c r="K27" i="1" s="1"/>
  <c r="F28" i="1"/>
  <c r="K28" i="1" s="1"/>
  <c r="F29" i="1"/>
  <c r="K29" i="1" s="1"/>
  <c r="F30" i="1"/>
  <c r="K30" i="1"/>
  <c r="D33" i="1"/>
  <c r="D32" i="1" s="1"/>
  <c r="D31" i="1" s="1"/>
  <c r="E33" i="1"/>
  <c r="E32" i="1" s="1"/>
  <c r="E31" i="1" s="1"/>
  <c r="G33" i="1"/>
  <c r="H33" i="1"/>
  <c r="H32" i="1" s="1"/>
  <c r="H31" i="1" s="1"/>
  <c r="I33" i="1"/>
  <c r="I32" i="1" s="1"/>
  <c r="I31" i="1" s="1"/>
  <c r="J33" i="1"/>
  <c r="J32" i="1" s="1"/>
  <c r="J31" i="1" s="1"/>
  <c r="F34" i="1"/>
  <c r="K34" i="1" s="1"/>
  <c r="F35" i="1"/>
  <c r="K35" i="1" s="1"/>
  <c r="D38" i="1"/>
  <c r="D37" i="1" s="1"/>
  <c r="D36" i="1" s="1"/>
  <c r="E38" i="1"/>
  <c r="E37" i="1" s="1"/>
  <c r="E36" i="1" s="1"/>
  <c r="G38" i="1"/>
  <c r="H38" i="1"/>
  <c r="H37" i="1" s="1"/>
  <c r="H36" i="1" s="1"/>
  <c r="I38" i="1"/>
  <c r="I37" i="1" s="1"/>
  <c r="I36" i="1" s="1"/>
  <c r="J38" i="1"/>
  <c r="J37" i="1" s="1"/>
  <c r="J36" i="1" s="1"/>
  <c r="F39" i="1"/>
  <c r="K39" i="1" s="1"/>
  <c r="F40" i="1"/>
  <c r="K40" i="1" s="1"/>
  <c r="F41" i="1"/>
  <c r="K41" i="1" s="1"/>
  <c r="F42" i="1"/>
  <c r="K42" i="1" s="1"/>
  <c r="H14" i="2" l="1"/>
  <c r="H13" i="2" s="1"/>
  <c r="G35" i="2"/>
  <c r="J19" i="2"/>
  <c r="J14" i="2" s="1"/>
  <c r="J13" i="2" s="1"/>
  <c r="J12" i="2" s="1"/>
  <c r="G15" i="3"/>
  <c r="G14" i="3" s="1"/>
  <c r="F14" i="3" s="1"/>
  <c r="K14" i="3" s="1"/>
  <c r="K37" i="2"/>
  <c r="K29" i="2"/>
  <c r="I14" i="2"/>
  <c r="I13" i="2" s="1"/>
  <c r="D12" i="3"/>
  <c r="F33" i="2"/>
  <c r="K33" i="2" s="1"/>
  <c r="K20" i="3"/>
  <c r="F38" i="1"/>
  <c r="K38" i="1" s="1"/>
  <c r="F33" i="1"/>
  <c r="K33" i="1" s="1"/>
  <c r="I14" i="1"/>
  <c r="I13" i="1" s="1"/>
  <c r="I12" i="1" s="1"/>
  <c r="H46" i="1"/>
  <c r="F46" i="1" s="1"/>
  <c r="F47" i="1"/>
  <c r="D14" i="1"/>
  <c r="D13" i="1" s="1"/>
  <c r="D12" i="1" s="1"/>
  <c r="J14" i="1"/>
  <c r="J13" i="1" s="1"/>
  <c r="J12" i="1" s="1"/>
  <c r="G32" i="1"/>
  <c r="F20" i="1"/>
  <c r="K20" i="1" s="1"/>
  <c r="F17" i="1"/>
  <c r="K17" i="1" s="1"/>
  <c r="G37" i="1"/>
  <c r="G36" i="1" s="1"/>
  <c r="F36" i="1" s="1"/>
  <c r="K36" i="1" s="1"/>
  <c r="F19" i="3"/>
  <c r="K19" i="3" s="1"/>
  <c r="J12" i="3"/>
  <c r="G13" i="3"/>
  <c r="F18" i="3"/>
  <c r="K18" i="3" s="1"/>
  <c r="I12" i="3"/>
  <c r="F23" i="3"/>
  <c r="K23" i="3" s="1"/>
  <c r="G22" i="3"/>
  <c r="F22" i="3" s="1"/>
  <c r="K22" i="3" s="1"/>
  <c r="E12" i="3"/>
  <c r="H12" i="3"/>
  <c r="F24" i="3"/>
  <c r="K24" i="3" s="1"/>
  <c r="F15" i="3"/>
  <c r="K15" i="3" s="1"/>
  <c r="K36" i="2"/>
  <c r="F32" i="2"/>
  <c r="K32" i="2" s="1"/>
  <c r="D14" i="2"/>
  <c r="D13" i="2" s="1"/>
  <c r="D12" i="2" s="1"/>
  <c r="G15" i="2"/>
  <c r="F16" i="2"/>
  <c r="K16" i="2" s="1"/>
  <c r="I12" i="2"/>
  <c r="F35" i="2"/>
  <c r="K35" i="2" s="1"/>
  <c r="H12" i="2"/>
  <c r="F17" i="2"/>
  <c r="K17" i="2" s="1"/>
  <c r="G31" i="2"/>
  <c r="F31" i="2" s="1"/>
  <c r="K31" i="2" s="1"/>
  <c r="G19" i="2"/>
  <c r="F19" i="2" s="1"/>
  <c r="K19" i="2" s="1"/>
  <c r="F19" i="1"/>
  <c r="K19" i="1" s="1"/>
  <c r="H14" i="1"/>
  <c r="H13" i="1" s="1"/>
  <c r="H12" i="1" s="1"/>
  <c r="G14" i="1"/>
  <c r="F15" i="1"/>
  <c r="K15" i="1" s="1"/>
  <c r="E14" i="1"/>
  <c r="E13" i="1" s="1"/>
  <c r="E12" i="1" s="1"/>
  <c r="F16" i="1"/>
  <c r="K16" i="1" s="1"/>
  <c r="F37" i="1" l="1"/>
  <c r="K37" i="1" s="1"/>
  <c r="F32" i="1"/>
  <c r="K32" i="1" s="1"/>
  <c r="G31" i="1"/>
  <c r="F31" i="1" s="1"/>
  <c r="K31" i="1" s="1"/>
  <c r="F13" i="3"/>
  <c r="K13" i="3" s="1"/>
  <c r="G12" i="3"/>
  <c r="F12" i="3" s="1"/>
  <c r="K12" i="3" s="1"/>
  <c r="F15" i="2"/>
  <c r="K15" i="2" s="1"/>
  <c r="G14" i="2"/>
  <c r="F14" i="1"/>
  <c r="K14" i="1" s="1"/>
  <c r="G13" i="1"/>
  <c r="G13" i="2" l="1"/>
  <c r="F14" i="2"/>
  <c r="K14" i="2" s="1"/>
  <c r="G12" i="1"/>
  <c r="F12" i="1" s="1"/>
  <c r="K12" i="1" s="1"/>
  <c r="F13" i="1"/>
  <c r="K13" i="1" s="1"/>
  <c r="G12" i="2" l="1"/>
  <c r="F12" i="2" s="1"/>
  <c r="K12" i="2" s="1"/>
  <c r="F13" i="2"/>
  <c r="K13" i="2" s="1"/>
</calcChain>
</file>

<file path=xl/sharedStrings.xml><?xml version="1.0" encoding="utf-8"?>
<sst xmlns="http://schemas.openxmlformats.org/spreadsheetml/2006/main" count="387" uniqueCount="155">
  <si>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</si>
  <si>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</si>
  <si>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</si>
  <si>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</si>
  <si>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</si>
  <si>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</si>
  <si>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</si>
  <si>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</si>
  <si>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</si>
  <si>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</si>
  <si>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</si>
  <si>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</si>
  <si>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</si>
  <si>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</si>
  <si>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</si>
  <si>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</si>
  <si>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</si>
  <si>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</si>
  <si>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</si>
  <si>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</si>
  <si>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</si>
  <si>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</si>
  <si>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</si>
  <si>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</si>
  <si>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</si>
  <si>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</si>
  <si>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</si>
  <si>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</si>
  <si>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</si>
  <si>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</si>
  <si>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</si>
  <si>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</si>
  <si>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</si>
  <si>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</si>
  <si>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</si>
  <si>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</si>
  <si>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</si>
  <si>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</si>
  <si>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</si>
  <si>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</si>
  <si>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</si>
  <si>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</si>
  <si>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</si>
  <si>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</si>
  <si>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</si>
  <si>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</si>
  <si>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</si>
  <si>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</si>
  <si>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</si>
  <si>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</si>
  <si>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</si>
  <si>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</si>
  <si>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</si>
  <si>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</si>
  <si>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</si>
  <si>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</si>
  <si>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</si>
  <si>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</si>
  <si>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</si>
  <si>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</si>
  <si>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</si>
  <si>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</si>
  <si>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</si>
  <si>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</si>
  <si>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</si>
  <si>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</si>
  <si>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</si>
  <si>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</si>
  <si>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</si>
  <si>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</si>
  <si>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</si>
  <si>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</si>
  <si>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</si>
  <si>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</si>
  <si>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</si>
  <si>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</si>
  <si>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</si>
  <si>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</si>
  <si>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</si>
  <si>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</si>
  <si>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</si>
  <si>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</si>
  <si>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</si>
  <si>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</si>
  <si>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</si>
  <si>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</si>
  <si>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</si>
  <si>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</si>
  <si>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</si>
  <si>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</si>
  <si>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</si>
  <si>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</si>
  <si>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</si>
  <si>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</si>
  <si>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</si>
  <si>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</si>
  <si>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</si>
  <si>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</si>
  <si>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</si>
  <si>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</si>
  <si>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</si>
  <si>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</si>
  <si>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</si>
  <si>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</si>
  <si>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</si>
  <si>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</si>
  <si>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</si>
  <si>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</si>
  <si>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</si>
  <si>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</si>
  <si>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</si>
  <si>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</si>
  <si>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</si>
  <si>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</si>
  <si>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</si>
  <si>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</si>
  <si>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</si>
  <si>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</si>
  <si>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</si>
  <si>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</si>
  <si>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</si>
  <si>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Transferuri voluntare, altele decât subvenţiile (cod 37.10.01+37.10.50)</t>
  </si>
  <si>
    <t>37.10</t>
  </si>
  <si>
    <t>55</t>
  </si>
  <si>
    <t>58</t>
  </si>
  <si>
    <t>59</t>
  </si>
  <si>
    <t>60</t>
  </si>
  <si>
    <t>74</t>
  </si>
  <si>
    <t>75</t>
  </si>
  <si>
    <t>76</t>
  </si>
  <si>
    <t>81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</si>
  <si>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</si>
  <si>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</si>
  <si>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</si>
  <si>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</si>
  <si>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</si>
  <si>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</si>
  <si>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14</t>
  </si>
  <si>
    <t>17</t>
  </si>
  <si>
    <t>22</t>
  </si>
  <si>
    <t>23</t>
  </si>
  <si>
    <t>46</t>
  </si>
  <si>
    <t>47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</si>
  <si>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</si>
  <si>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</si>
  <si>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</si>
  <si>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</si>
  <si>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</si>
  <si>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</si>
  <si>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</si>
  <si>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</si>
  <si>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</si>
  <si>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</si>
  <si>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</si>
  <si>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3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</si>
</sst>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4" width="12.7109375" customWidth="1"/>
    <col min="5" max="5" width="13.28515625" customWidth="1"/>
    <col min="6" max="8" width="14.42578125" hidden="1" customWidth="1"/>
    <col min="9" max="9" width="13.42578125" customWidth="1"/>
    <col min="10" max="11" width="14.42578125" hidden="1" customWidth="1"/>
  </cols>
  <sheetData>
    <row r="1" spans="1:11" x14ac:dyDescent="0.25">
      <c r="A1" s="10" t="s">
        <v>154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143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21</v>
      </c>
      <c r="C12" s="5" t="s">
        <v>22</v>
      </c>
      <c r="D12" s="6">
        <f>D13+D31+D36</f>
        <v>47205550</v>
      </c>
      <c r="E12" s="6">
        <f>E13+E31+E36</f>
        <v>13689650</v>
      </c>
      <c r="F12" s="6">
        <f t="shared" ref="F12:F42" si="0">G12+H12</f>
        <v>11804504</v>
      </c>
      <c r="G12" s="6">
        <f>G13+G31+G36</f>
        <v>135720</v>
      </c>
      <c r="H12" s="6">
        <f>H13+H31+H36</f>
        <v>11668784</v>
      </c>
      <c r="I12" s="6">
        <f>I13+I31+I36</f>
        <v>11692651</v>
      </c>
      <c r="J12" s="6">
        <f>J13+J31+J36</f>
        <v>994</v>
      </c>
      <c r="K12" s="6">
        <f t="shared" ref="K12:K42" si="1">F12-I12-J12</f>
        <v>110859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21240550</v>
      </c>
      <c r="E13" s="6">
        <f>+E14</f>
        <v>5913850</v>
      </c>
      <c r="F13" s="6">
        <f t="shared" si="0"/>
        <v>5041836</v>
      </c>
      <c r="G13" s="6">
        <f>+G14</f>
        <v>135720</v>
      </c>
      <c r="H13" s="6">
        <f>+H14</f>
        <v>4906116</v>
      </c>
      <c r="I13" s="6">
        <f>+I14</f>
        <v>4929983</v>
      </c>
      <c r="J13" s="6">
        <f>+J14</f>
        <v>994</v>
      </c>
      <c r="K13" s="6">
        <f t="shared" si="1"/>
        <v>110859</v>
      </c>
    </row>
    <row r="14" spans="1:11" s="2" customFormat="1" x14ac:dyDescent="0.25">
      <c r="A14" s="5" t="s">
        <v>26</v>
      </c>
      <c r="B14" s="5" t="s">
        <v>27</v>
      </c>
      <c r="C14" s="5" t="s">
        <v>28</v>
      </c>
      <c r="D14" s="6">
        <f>D15+D19</f>
        <v>21240550</v>
      </c>
      <c r="E14" s="6">
        <f>E15+E19</f>
        <v>5913850</v>
      </c>
      <c r="F14" s="6">
        <f t="shared" si="0"/>
        <v>5041836</v>
      </c>
      <c r="G14" s="6">
        <f>G15+G19</f>
        <v>135720</v>
      </c>
      <c r="H14" s="6">
        <f>H15+H19</f>
        <v>4906116</v>
      </c>
      <c r="I14" s="6">
        <f>I15+I19</f>
        <v>4929983</v>
      </c>
      <c r="J14" s="6">
        <f>J15+J19</f>
        <v>994</v>
      </c>
      <c r="K14" s="6">
        <f t="shared" si="1"/>
        <v>110859</v>
      </c>
    </row>
    <row r="15" spans="1:11" s="2" customFormat="1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40000</v>
      </c>
      <c r="F15" s="6">
        <f t="shared" si="0"/>
        <v>37216</v>
      </c>
      <c r="G15" s="6">
        <f>G16</f>
        <v>5703</v>
      </c>
      <c r="H15" s="6">
        <f>H16</f>
        <v>31513</v>
      </c>
      <c r="I15" s="6">
        <f>I16</f>
        <v>31063</v>
      </c>
      <c r="J15" s="6">
        <f>J16</f>
        <v>0</v>
      </c>
      <c r="K15" s="6">
        <f t="shared" si="1"/>
        <v>6153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40000</v>
      </c>
      <c r="F16" s="6">
        <f t="shared" si="0"/>
        <v>37216</v>
      </c>
      <c r="G16" s="6">
        <f>+G17</f>
        <v>5703</v>
      </c>
      <c r="H16" s="6">
        <f>+H17</f>
        <v>31513</v>
      </c>
      <c r="I16" s="6">
        <f>+I17</f>
        <v>31063</v>
      </c>
      <c r="J16" s="6">
        <f>+J17</f>
        <v>0</v>
      </c>
      <c r="K16" s="6">
        <f t="shared" si="1"/>
        <v>6153</v>
      </c>
    </row>
    <row r="17" spans="1:11" s="2" customFormat="1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40000</v>
      </c>
      <c r="F17" s="6">
        <f t="shared" si="0"/>
        <v>37216</v>
      </c>
      <c r="G17" s="6">
        <f>G18</f>
        <v>5703</v>
      </c>
      <c r="H17" s="6">
        <f>H18</f>
        <v>31513</v>
      </c>
      <c r="I17" s="6">
        <f>I18</f>
        <v>31063</v>
      </c>
      <c r="J17" s="6">
        <f>J18</f>
        <v>0</v>
      </c>
      <c r="K17" s="6">
        <f t="shared" si="1"/>
        <v>6153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40000</v>
      </c>
      <c r="F18" s="6">
        <f t="shared" si="0"/>
        <v>37216</v>
      </c>
      <c r="G18" s="6">
        <v>5703</v>
      </c>
      <c r="H18" s="6">
        <v>31513</v>
      </c>
      <c r="I18" s="6">
        <v>31063</v>
      </c>
      <c r="J18" s="6">
        <v>0</v>
      </c>
      <c r="K18" s="6">
        <f t="shared" si="1"/>
        <v>6153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</f>
        <v>21102850</v>
      </c>
      <c r="E19" s="6">
        <f>E20</f>
        <v>5873850</v>
      </c>
      <c r="F19" s="6">
        <f t="shared" si="0"/>
        <v>5004620</v>
      </c>
      <c r="G19" s="6">
        <f>G20</f>
        <v>130017</v>
      </c>
      <c r="H19" s="6">
        <f>H20</f>
        <v>4874603</v>
      </c>
      <c r="I19" s="6">
        <f>I20</f>
        <v>4898920</v>
      </c>
      <c r="J19" s="6">
        <f>J20</f>
        <v>994</v>
      </c>
      <c r="K19" s="6">
        <f t="shared" si="1"/>
        <v>104706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21102850</v>
      </c>
      <c r="E20" s="6">
        <f>+E21+E22+E23+E24+E25+E26+E27+E28</f>
        <v>5873850</v>
      </c>
      <c r="F20" s="6">
        <f t="shared" si="0"/>
        <v>5004620</v>
      </c>
      <c r="G20" s="6">
        <f>+G21+G22+G23+G24+G25+G26+G27+G28</f>
        <v>130017</v>
      </c>
      <c r="H20" s="6">
        <f>+H21+H22+H23+H24+H25+H26+H27+H28</f>
        <v>4874603</v>
      </c>
      <c r="I20" s="6">
        <f>+I21+I22+I23+I24+I25+I26+I27+I28</f>
        <v>4898920</v>
      </c>
      <c r="J20" s="6">
        <f>+J21+J22+J23+J24+J25+J26+J27+J28</f>
        <v>994</v>
      </c>
      <c r="K20" s="6">
        <f t="shared" si="1"/>
        <v>104706</v>
      </c>
    </row>
    <row r="21" spans="1:11" s="2" customFormat="1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x14ac:dyDescent="0.25">
      <c r="A22" s="5" t="s">
        <v>50</v>
      </c>
      <c r="B22" s="5" t="s">
        <v>51</v>
      </c>
      <c r="C22" s="5" t="s">
        <v>52</v>
      </c>
      <c r="D22" s="6">
        <v>366000</v>
      </c>
      <c r="E22" s="6">
        <v>82000</v>
      </c>
      <c r="F22" s="6">
        <f t="shared" si="0"/>
        <v>108965</v>
      </c>
      <c r="G22" s="6">
        <v>29569</v>
      </c>
      <c r="H22" s="6">
        <v>79396</v>
      </c>
      <c r="I22" s="6">
        <v>69768</v>
      </c>
      <c r="J22" s="6">
        <v>0</v>
      </c>
      <c r="K22" s="6">
        <f t="shared" si="1"/>
        <v>39197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310000</v>
      </c>
      <c r="F23" s="6">
        <f t="shared" si="0"/>
        <v>196016</v>
      </c>
      <c r="G23" s="6">
        <v>0</v>
      </c>
      <c r="H23" s="6">
        <v>196016</v>
      </c>
      <c r="I23" s="6">
        <v>195022</v>
      </c>
      <c r="J23" s="6">
        <v>994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5000</v>
      </c>
      <c r="F24" s="6">
        <f t="shared" si="0"/>
        <v>5385</v>
      </c>
      <c r="G24" s="6">
        <v>0</v>
      </c>
      <c r="H24" s="6">
        <v>5385</v>
      </c>
      <c r="I24" s="6">
        <v>5385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2000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18126850</v>
      </c>
      <c r="E26" s="6">
        <v>5076850</v>
      </c>
      <c r="F26" s="6">
        <f t="shared" si="0"/>
        <v>4345650</v>
      </c>
      <c r="G26" s="6">
        <v>100448</v>
      </c>
      <c r="H26" s="6">
        <v>4245202</v>
      </c>
      <c r="I26" s="6">
        <v>4280618</v>
      </c>
      <c r="J26" s="6">
        <v>0</v>
      </c>
      <c r="K26" s="6">
        <f t="shared" si="1"/>
        <v>65032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383000</v>
      </c>
      <c r="F27" s="6">
        <f t="shared" si="0"/>
        <v>326835</v>
      </c>
      <c r="G27" s="6">
        <v>0</v>
      </c>
      <c r="H27" s="6">
        <v>326835</v>
      </c>
      <c r="I27" s="6">
        <v>326358</v>
      </c>
      <c r="J27" s="6">
        <v>0</v>
      </c>
      <c r="K27" s="6">
        <f t="shared" si="1"/>
        <v>477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15000</v>
      </c>
      <c r="F28" s="6">
        <f t="shared" si="0"/>
        <v>21169</v>
      </c>
      <c r="G28" s="6">
        <v>0</v>
      </c>
      <c r="H28" s="6">
        <v>21169</v>
      </c>
      <c r="I28" s="6">
        <v>21169</v>
      </c>
      <c r="J28" s="6">
        <v>0</v>
      </c>
      <c r="K28" s="6">
        <f t="shared" si="1"/>
        <v>0</v>
      </c>
    </row>
    <row r="29" spans="1:11" s="2" customFormat="1" ht="33" x14ac:dyDescent="0.25">
      <c r="A29" s="5" t="s">
        <v>71</v>
      </c>
      <c r="B29" s="5" t="s">
        <v>72</v>
      </c>
      <c r="C29" s="5" t="s">
        <v>73</v>
      </c>
      <c r="D29" s="6">
        <v>-299600</v>
      </c>
      <c r="E29" s="6">
        <v>-208000</v>
      </c>
      <c r="F29" s="6">
        <f t="shared" si="0"/>
        <v>0</v>
      </c>
      <c r="G29" s="6">
        <v>0</v>
      </c>
      <c r="H29" s="6">
        <v>0</v>
      </c>
      <c r="I29" s="6">
        <v>0</v>
      </c>
      <c r="J29" s="6">
        <v>0</v>
      </c>
      <c r="K29" s="6">
        <f t="shared" si="1"/>
        <v>0</v>
      </c>
    </row>
    <row r="30" spans="1:11" s="2" customFormat="1" x14ac:dyDescent="0.25">
      <c r="A30" s="5" t="s">
        <v>74</v>
      </c>
      <c r="B30" s="5" t="s">
        <v>75</v>
      </c>
      <c r="C30" s="5" t="s">
        <v>76</v>
      </c>
      <c r="D30" s="6">
        <v>299600</v>
      </c>
      <c r="E30" s="6">
        <v>208000</v>
      </c>
      <c r="F30" s="6">
        <f t="shared" si="0"/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77</v>
      </c>
      <c r="B31" s="5" t="s">
        <v>78</v>
      </c>
      <c r="C31" s="5" t="s">
        <v>79</v>
      </c>
      <c r="D31" s="6">
        <f>D32</f>
        <v>0</v>
      </c>
      <c r="E31" s="6">
        <f>E32</f>
        <v>0</v>
      </c>
      <c r="F31" s="6">
        <f t="shared" si="0"/>
        <v>464267</v>
      </c>
      <c r="G31" s="6">
        <f t="shared" ref="G31:J32" si="2">G32</f>
        <v>0</v>
      </c>
      <c r="H31" s="6">
        <f t="shared" si="2"/>
        <v>464267</v>
      </c>
      <c r="I31" s="6">
        <f t="shared" si="2"/>
        <v>464267</v>
      </c>
      <c r="J31" s="6">
        <f t="shared" si="2"/>
        <v>0</v>
      </c>
      <c r="K31" s="6">
        <f t="shared" si="1"/>
        <v>0</v>
      </c>
    </row>
    <row r="32" spans="1:11" s="2" customFormat="1" ht="22.5" x14ac:dyDescent="0.25">
      <c r="A32" s="5" t="s">
        <v>80</v>
      </c>
      <c r="B32" s="5" t="s">
        <v>81</v>
      </c>
      <c r="C32" s="5" t="s">
        <v>82</v>
      </c>
      <c r="D32" s="6">
        <f>D33</f>
        <v>0</v>
      </c>
      <c r="E32" s="6">
        <f>E33</f>
        <v>0</v>
      </c>
      <c r="F32" s="6">
        <f t="shared" si="0"/>
        <v>464267</v>
      </c>
      <c r="G32" s="6">
        <f t="shared" si="2"/>
        <v>0</v>
      </c>
      <c r="H32" s="6">
        <f t="shared" si="2"/>
        <v>464267</v>
      </c>
      <c r="I32" s="6">
        <f t="shared" si="2"/>
        <v>464267</v>
      </c>
      <c r="J32" s="6">
        <f t="shared" si="2"/>
        <v>0</v>
      </c>
      <c r="K32" s="6">
        <f t="shared" si="1"/>
        <v>0</v>
      </c>
    </row>
    <row r="33" spans="1:11" s="2" customFormat="1" ht="22.5" x14ac:dyDescent="0.25">
      <c r="A33" s="5" t="s">
        <v>83</v>
      </c>
      <c r="B33" s="5" t="s">
        <v>84</v>
      </c>
      <c r="C33" s="5" t="s">
        <v>85</v>
      </c>
      <c r="D33" s="6">
        <f>D34+D35</f>
        <v>0</v>
      </c>
      <c r="E33" s="6">
        <f>E34+E35</f>
        <v>0</v>
      </c>
      <c r="F33" s="6">
        <f t="shared" si="0"/>
        <v>464267</v>
      </c>
      <c r="G33" s="6">
        <f>G34+G35</f>
        <v>0</v>
      </c>
      <c r="H33" s="6">
        <f>H34+H35</f>
        <v>464267</v>
      </c>
      <c r="I33" s="6">
        <f>I34+I35</f>
        <v>464267</v>
      </c>
      <c r="J33" s="6">
        <f>J34+J35</f>
        <v>0</v>
      </c>
      <c r="K33" s="6">
        <f t="shared" si="1"/>
        <v>0</v>
      </c>
    </row>
    <row r="34" spans="1:11" s="2" customFormat="1" ht="33" x14ac:dyDescent="0.25">
      <c r="A34" s="5" t="s">
        <v>86</v>
      </c>
      <c r="B34" s="5" t="s">
        <v>87</v>
      </c>
      <c r="C34" s="5" t="s">
        <v>88</v>
      </c>
      <c r="D34" s="6">
        <v>0</v>
      </c>
      <c r="E34" s="6">
        <v>0</v>
      </c>
      <c r="F34" s="6">
        <f t="shared" si="0"/>
        <v>460917</v>
      </c>
      <c r="G34" s="6">
        <v>0</v>
      </c>
      <c r="H34" s="6">
        <v>460917</v>
      </c>
      <c r="I34" s="6">
        <v>460917</v>
      </c>
      <c r="J34" s="6">
        <v>0</v>
      </c>
      <c r="K34" s="6">
        <f t="shared" si="1"/>
        <v>0</v>
      </c>
    </row>
    <row r="35" spans="1:11" s="2" customFormat="1" ht="33" x14ac:dyDescent="0.25">
      <c r="A35" s="5" t="s">
        <v>89</v>
      </c>
      <c r="B35" s="5" t="s">
        <v>90</v>
      </c>
      <c r="C35" s="5" t="s">
        <v>91</v>
      </c>
      <c r="D35" s="6">
        <v>0</v>
      </c>
      <c r="E35" s="6">
        <v>0</v>
      </c>
      <c r="F35" s="6">
        <f t="shared" si="0"/>
        <v>3350</v>
      </c>
      <c r="G35" s="6">
        <v>0</v>
      </c>
      <c r="H35" s="6">
        <v>3350</v>
      </c>
      <c r="I35" s="6">
        <v>3350</v>
      </c>
      <c r="J35" s="6">
        <v>0</v>
      </c>
      <c r="K35" s="6">
        <f t="shared" si="1"/>
        <v>0</v>
      </c>
    </row>
    <row r="36" spans="1:11" s="2" customFormat="1" x14ac:dyDescent="0.25">
      <c r="A36" s="5" t="s">
        <v>92</v>
      </c>
      <c r="B36" s="5" t="s">
        <v>93</v>
      </c>
      <c r="C36" s="5" t="s">
        <v>94</v>
      </c>
      <c r="D36" s="6">
        <f>D37</f>
        <v>25965000</v>
      </c>
      <c r="E36" s="6">
        <f>E37</f>
        <v>7775800</v>
      </c>
      <c r="F36" s="6">
        <f t="shared" si="0"/>
        <v>6298401</v>
      </c>
      <c r="G36" s="6">
        <f>G37</f>
        <v>0</v>
      </c>
      <c r="H36" s="6">
        <f>H37</f>
        <v>6298401</v>
      </c>
      <c r="I36" s="6">
        <f>I37</f>
        <v>6298401</v>
      </c>
      <c r="J36" s="6">
        <f>J37</f>
        <v>0</v>
      </c>
      <c r="K36" s="6">
        <f t="shared" si="1"/>
        <v>0</v>
      </c>
    </row>
    <row r="37" spans="1:11" s="2" customFormat="1" ht="22.5" x14ac:dyDescent="0.25">
      <c r="A37" s="5" t="s">
        <v>95</v>
      </c>
      <c r="B37" s="5" t="s">
        <v>96</v>
      </c>
      <c r="C37" s="5" t="s">
        <v>97</v>
      </c>
      <c r="D37" s="6">
        <f>+D38</f>
        <v>25965000</v>
      </c>
      <c r="E37" s="6">
        <f>+E38</f>
        <v>7775800</v>
      </c>
      <c r="F37" s="6">
        <f t="shared" si="0"/>
        <v>6298401</v>
      </c>
      <c r="G37" s="6">
        <f>+G38</f>
        <v>0</v>
      </c>
      <c r="H37" s="6">
        <f>+H38</f>
        <v>6298401</v>
      </c>
      <c r="I37" s="6">
        <f>+I38</f>
        <v>6298401</v>
      </c>
      <c r="J37" s="6">
        <f>+J38</f>
        <v>0</v>
      </c>
      <c r="K37" s="6">
        <f t="shared" si="1"/>
        <v>0</v>
      </c>
    </row>
    <row r="38" spans="1:11" s="2" customFormat="1" ht="64.5" x14ac:dyDescent="0.25">
      <c r="A38" s="5" t="s">
        <v>98</v>
      </c>
      <c r="B38" s="5" t="s">
        <v>99</v>
      </c>
      <c r="C38" s="5" t="s">
        <v>100</v>
      </c>
      <c r="D38" s="6">
        <f>D39+D40+D41+D42</f>
        <v>25965000</v>
      </c>
      <c r="E38" s="6">
        <f>E39+E40+E41+E42</f>
        <v>7775800</v>
      </c>
      <c r="F38" s="6">
        <f t="shared" si="0"/>
        <v>6298401</v>
      </c>
      <c r="G38" s="6">
        <f>G39+G40+G41+G42</f>
        <v>0</v>
      </c>
      <c r="H38" s="6">
        <f>H39+H40+H41+H42</f>
        <v>6298401</v>
      </c>
      <c r="I38" s="6">
        <f>I39+I40+I41+I42</f>
        <v>6298401</v>
      </c>
      <c r="J38" s="6">
        <f>J39+J40+J41+J42</f>
        <v>0</v>
      </c>
      <c r="K38" s="6">
        <f t="shared" si="1"/>
        <v>0</v>
      </c>
    </row>
    <row r="39" spans="1:11" s="2" customFormat="1" ht="22.5" x14ac:dyDescent="0.25">
      <c r="A39" s="5" t="s">
        <v>101</v>
      </c>
      <c r="B39" s="5" t="s">
        <v>102</v>
      </c>
      <c r="C39" s="5" t="s">
        <v>103</v>
      </c>
      <c r="D39" s="6">
        <v>2100000</v>
      </c>
      <c r="E39" s="6">
        <v>720800</v>
      </c>
      <c r="F39" s="6">
        <f t="shared" si="0"/>
        <v>532000</v>
      </c>
      <c r="G39" s="6">
        <v>0</v>
      </c>
      <c r="H39" s="6">
        <v>532000</v>
      </c>
      <c r="I39" s="6">
        <v>532000</v>
      </c>
      <c r="J39" s="6">
        <v>0</v>
      </c>
      <c r="K39" s="6">
        <f t="shared" si="1"/>
        <v>0</v>
      </c>
    </row>
    <row r="40" spans="1:11" s="2" customFormat="1" ht="22.5" x14ac:dyDescent="0.25">
      <c r="A40" s="5" t="s">
        <v>104</v>
      </c>
      <c r="B40" s="5" t="s">
        <v>105</v>
      </c>
      <c r="C40" s="5" t="s">
        <v>106</v>
      </c>
      <c r="D40" s="6">
        <v>375000</v>
      </c>
      <c r="E40" s="6">
        <v>275000</v>
      </c>
      <c r="F40" s="6">
        <f t="shared" si="0"/>
        <v>275000</v>
      </c>
      <c r="G40" s="6">
        <v>0</v>
      </c>
      <c r="H40" s="6">
        <v>275000</v>
      </c>
      <c r="I40" s="6">
        <v>275000</v>
      </c>
      <c r="J40" s="6">
        <v>0</v>
      </c>
      <c r="K40" s="6">
        <f t="shared" si="1"/>
        <v>0</v>
      </c>
    </row>
    <row r="41" spans="1:11" s="2" customFormat="1" ht="22.5" x14ac:dyDescent="0.25">
      <c r="A41" s="5" t="s">
        <v>107</v>
      </c>
      <c r="B41" s="5" t="s">
        <v>108</v>
      </c>
      <c r="C41" s="5" t="s">
        <v>109</v>
      </c>
      <c r="D41" s="6">
        <v>830000</v>
      </c>
      <c r="E41" s="6">
        <v>530000</v>
      </c>
      <c r="F41" s="6">
        <f t="shared" si="0"/>
        <v>0</v>
      </c>
      <c r="G41" s="6">
        <v>0</v>
      </c>
      <c r="H41" s="6">
        <v>0</v>
      </c>
      <c r="I41" s="6">
        <v>0</v>
      </c>
      <c r="J41" s="6">
        <v>0</v>
      </c>
      <c r="K41" s="6">
        <f t="shared" si="1"/>
        <v>0</v>
      </c>
    </row>
    <row r="42" spans="1:11" s="2" customFormat="1" ht="33" x14ac:dyDescent="0.25">
      <c r="A42" s="5" t="s">
        <v>110</v>
      </c>
      <c r="B42" s="5" t="s">
        <v>111</v>
      </c>
      <c r="C42" s="5" t="s">
        <v>112</v>
      </c>
      <c r="D42" s="6">
        <v>22660000</v>
      </c>
      <c r="E42" s="6">
        <v>6250000</v>
      </c>
      <c r="F42" s="6">
        <f t="shared" si="0"/>
        <v>5491401</v>
      </c>
      <c r="G42" s="6">
        <v>0</v>
      </c>
      <c r="H42" s="6">
        <v>5491401</v>
      </c>
      <c r="I42" s="6">
        <v>5491401</v>
      </c>
      <c r="J42" s="6">
        <v>0</v>
      </c>
      <c r="K42" s="6">
        <f t="shared" si="1"/>
        <v>0</v>
      </c>
    </row>
    <row r="43" spans="1:11" s="2" customFormat="1" x14ac:dyDescent="0.25">
      <c r="A43" s="3"/>
      <c r="B43" s="3"/>
      <c r="C43" s="3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B44" s="15" t="s">
        <v>144</v>
      </c>
      <c r="C44" s="15"/>
      <c r="D44" s="15"/>
      <c r="E44" s="15"/>
      <c r="F44" s="15"/>
      <c r="G44" s="15"/>
      <c r="H44" s="15"/>
      <c r="I44" s="15"/>
      <c r="J44" s="15"/>
    </row>
    <row r="46" spans="1:11" ht="22.5" x14ac:dyDescent="0.25">
      <c r="B46" s="5" t="s">
        <v>119</v>
      </c>
      <c r="C46" s="5" t="s">
        <v>22</v>
      </c>
      <c r="D46" s="6">
        <f>D47+D65+D69</f>
        <v>46075950</v>
      </c>
      <c r="E46" s="6">
        <f>E47+E65+E69</f>
        <v>12951650</v>
      </c>
      <c r="F46" s="6">
        <f t="shared" ref="F46:F74" si="3">G46+H46</f>
        <v>11801154</v>
      </c>
      <c r="G46" s="6">
        <f>G47+G65+G69</f>
        <v>135720</v>
      </c>
      <c r="H46" s="6">
        <f>H47+H65+H69</f>
        <v>11665434</v>
      </c>
      <c r="I46" s="6">
        <f>I47+I65+I69</f>
        <v>11689301</v>
      </c>
    </row>
    <row r="47" spans="1:11" x14ac:dyDescent="0.25">
      <c r="B47" s="5" t="s">
        <v>24</v>
      </c>
      <c r="C47" s="5" t="s">
        <v>25</v>
      </c>
      <c r="D47" s="6">
        <f>+D48</f>
        <v>20940950</v>
      </c>
      <c r="E47" s="6">
        <f>+E48</f>
        <v>5705850</v>
      </c>
      <c r="F47" s="6">
        <f t="shared" si="3"/>
        <v>5041836</v>
      </c>
      <c r="G47" s="6">
        <f>+G48</f>
        <v>135720</v>
      </c>
      <c r="H47" s="6">
        <f>+H48</f>
        <v>4906116</v>
      </c>
      <c r="I47" s="6">
        <f>+I48</f>
        <v>4929983</v>
      </c>
    </row>
    <row r="48" spans="1:11" x14ac:dyDescent="0.25">
      <c r="B48" s="5" t="s">
        <v>27</v>
      </c>
      <c r="C48" s="5" t="s">
        <v>28</v>
      </c>
      <c r="D48" s="6">
        <f>D49+D53</f>
        <v>20940950</v>
      </c>
      <c r="E48" s="6">
        <f>E49+E53</f>
        <v>5705850</v>
      </c>
      <c r="F48" s="6">
        <f t="shared" si="3"/>
        <v>5041836</v>
      </c>
      <c r="G48" s="6">
        <f>G49+G53</f>
        <v>135720</v>
      </c>
      <c r="H48" s="6">
        <f>H49+H53</f>
        <v>4906116</v>
      </c>
      <c r="I48" s="6">
        <f>I49+I53</f>
        <v>4929983</v>
      </c>
    </row>
    <row r="49" spans="2:9" x14ac:dyDescent="0.25">
      <c r="B49" s="5" t="s">
        <v>30</v>
      </c>
      <c r="C49" s="5" t="s">
        <v>31</v>
      </c>
      <c r="D49" s="6">
        <f>D50</f>
        <v>137700</v>
      </c>
      <c r="E49" s="6">
        <f>E50</f>
        <v>40000</v>
      </c>
      <c r="F49" s="6">
        <f t="shared" si="3"/>
        <v>37216</v>
      </c>
      <c r="G49" s="6">
        <f>G50</f>
        <v>5703</v>
      </c>
      <c r="H49" s="6">
        <f>H50</f>
        <v>31513</v>
      </c>
      <c r="I49" s="6">
        <f>I50</f>
        <v>31063</v>
      </c>
    </row>
    <row r="50" spans="2:9" ht="22.5" x14ac:dyDescent="0.25">
      <c r="B50" s="5" t="s">
        <v>33</v>
      </c>
      <c r="C50" s="5" t="s">
        <v>34</v>
      </c>
      <c r="D50" s="6">
        <f>+D51</f>
        <v>137700</v>
      </c>
      <c r="E50" s="6">
        <f>+E51</f>
        <v>40000</v>
      </c>
      <c r="F50" s="6">
        <f t="shared" si="3"/>
        <v>37216</v>
      </c>
      <c r="G50" s="6">
        <f>+G51</f>
        <v>5703</v>
      </c>
      <c r="H50" s="6">
        <f>+H51</f>
        <v>31513</v>
      </c>
      <c r="I50" s="6">
        <f>+I51</f>
        <v>31063</v>
      </c>
    </row>
    <row r="51" spans="2:9" x14ac:dyDescent="0.25">
      <c r="B51" s="5" t="s">
        <v>36</v>
      </c>
      <c r="C51" s="5" t="s">
        <v>37</v>
      </c>
      <c r="D51" s="6">
        <f>D52</f>
        <v>137700</v>
      </c>
      <c r="E51" s="6">
        <f>E52</f>
        <v>40000</v>
      </c>
      <c r="F51" s="6">
        <f t="shared" si="3"/>
        <v>37216</v>
      </c>
      <c r="G51" s="6">
        <f>G52</f>
        <v>5703</v>
      </c>
      <c r="H51" s="6">
        <f>H52</f>
        <v>31513</v>
      </c>
      <c r="I51" s="6">
        <f>I52</f>
        <v>31063</v>
      </c>
    </row>
    <row r="52" spans="2:9" ht="22.5" x14ac:dyDescent="0.25">
      <c r="B52" s="5" t="s">
        <v>39</v>
      </c>
      <c r="C52" s="5" t="s">
        <v>40</v>
      </c>
      <c r="D52" s="6">
        <v>137700</v>
      </c>
      <c r="E52" s="6">
        <v>40000</v>
      </c>
      <c r="F52" s="6">
        <f t="shared" si="3"/>
        <v>37216</v>
      </c>
      <c r="G52" s="6">
        <v>5703</v>
      </c>
      <c r="H52" s="6">
        <v>31513</v>
      </c>
      <c r="I52" s="6">
        <v>31063</v>
      </c>
    </row>
    <row r="53" spans="2:9" ht="22.5" x14ac:dyDescent="0.25">
      <c r="B53" s="5" t="s">
        <v>42</v>
      </c>
      <c r="C53" s="5" t="s">
        <v>43</v>
      </c>
      <c r="D53" s="6">
        <f>D54+D63</f>
        <v>20803250</v>
      </c>
      <c r="E53" s="6">
        <f>E54+E63</f>
        <v>5665850</v>
      </c>
      <c r="F53" s="6">
        <f t="shared" si="3"/>
        <v>5004620</v>
      </c>
      <c r="G53" s="6">
        <f>G54+G63</f>
        <v>130017</v>
      </c>
      <c r="H53" s="6">
        <f>H54+H63</f>
        <v>4874603</v>
      </c>
      <c r="I53" s="6">
        <f>I54+I63</f>
        <v>4898920</v>
      </c>
    </row>
    <row r="54" spans="2:9" ht="43.5" x14ac:dyDescent="0.25">
      <c r="B54" s="5" t="s">
        <v>45</v>
      </c>
      <c r="C54" s="5" t="s">
        <v>46</v>
      </c>
      <c r="D54" s="6">
        <f>+D55+D56+D57+D58+D59+D60+D61+D62</f>
        <v>21102850</v>
      </c>
      <c r="E54" s="6">
        <f>+E55+E56+E57+E58+E59+E60+E61+E62</f>
        <v>5873850</v>
      </c>
      <c r="F54" s="6">
        <f t="shared" si="3"/>
        <v>5004620</v>
      </c>
      <c r="G54" s="6">
        <f>+G55+G56+G57+G58+G59+G60+G61+G62</f>
        <v>130017</v>
      </c>
      <c r="H54" s="6">
        <f>+H55+H56+H57+H58+H59+H60+H61+H62</f>
        <v>4874603</v>
      </c>
      <c r="I54" s="6">
        <f>+I55+I56+I57+I58+I59+I60+I61+I62</f>
        <v>4898920</v>
      </c>
    </row>
    <row r="55" spans="2:9" x14ac:dyDescent="0.25">
      <c r="B55" s="5" t="s">
        <v>48</v>
      </c>
      <c r="C55" s="5" t="s">
        <v>49</v>
      </c>
      <c r="D55" s="6">
        <v>50000</v>
      </c>
      <c r="E55" s="6">
        <v>0</v>
      </c>
      <c r="F55" s="6">
        <f t="shared" si="3"/>
        <v>600</v>
      </c>
      <c r="G55" s="6">
        <v>0</v>
      </c>
      <c r="H55" s="6">
        <v>600</v>
      </c>
      <c r="I55" s="6">
        <v>600</v>
      </c>
    </row>
    <row r="56" spans="2:9" x14ac:dyDescent="0.25">
      <c r="B56" s="5" t="s">
        <v>51</v>
      </c>
      <c r="C56" s="5" t="s">
        <v>52</v>
      </c>
      <c r="D56" s="6">
        <v>366000</v>
      </c>
      <c r="E56" s="6">
        <v>82000</v>
      </c>
      <c r="F56" s="6">
        <f t="shared" si="3"/>
        <v>108965</v>
      </c>
      <c r="G56" s="6">
        <v>29569</v>
      </c>
      <c r="H56" s="6">
        <v>79396</v>
      </c>
      <c r="I56" s="6">
        <v>69768</v>
      </c>
    </row>
    <row r="57" spans="2:9" ht="22.5" x14ac:dyDescent="0.25">
      <c r="B57" s="5" t="s">
        <v>54</v>
      </c>
      <c r="C57" s="5" t="s">
        <v>55</v>
      </c>
      <c r="D57" s="6">
        <v>940000</v>
      </c>
      <c r="E57" s="6">
        <v>310000</v>
      </c>
      <c r="F57" s="6">
        <f t="shared" si="3"/>
        <v>196016</v>
      </c>
      <c r="G57" s="6">
        <v>0</v>
      </c>
      <c r="H57" s="6">
        <v>196016</v>
      </c>
      <c r="I57" s="6">
        <v>195022</v>
      </c>
    </row>
    <row r="58" spans="2:9" ht="22.5" x14ac:dyDescent="0.25">
      <c r="B58" s="5" t="s">
        <v>57</v>
      </c>
      <c r="C58" s="5" t="s">
        <v>58</v>
      </c>
      <c r="D58" s="6">
        <v>20000</v>
      </c>
      <c r="E58" s="6">
        <v>5000</v>
      </c>
      <c r="F58" s="6">
        <f t="shared" si="3"/>
        <v>5385</v>
      </c>
      <c r="G58" s="6">
        <v>0</v>
      </c>
      <c r="H58" s="6">
        <v>5385</v>
      </c>
      <c r="I58" s="6">
        <v>5385</v>
      </c>
    </row>
    <row r="59" spans="2:9" ht="22.5" x14ac:dyDescent="0.25">
      <c r="B59" s="5" t="s">
        <v>60</v>
      </c>
      <c r="C59" s="5" t="s">
        <v>61</v>
      </c>
      <c r="D59" s="6">
        <v>10000</v>
      </c>
      <c r="E59" s="6">
        <v>2000</v>
      </c>
      <c r="F59" s="6">
        <f t="shared" si="3"/>
        <v>0</v>
      </c>
      <c r="G59" s="6">
        <v>0</v>
      </c>
      <c r="H59" s="6">
        <v>0</v>
      </c>
      <c r="I59" s="6">
        <v>0</v>
      </c>
    </row>
    <row r="60" spans="2:9" ht="22.5" x14ac:dyDescent="0.25">
      <c r="B60" s="5" t="s">
        <v>63</v>
      </c>
      <c r="C60" s="5" t="s">
        <v>64</v>
      </c>
      <c r="D60" s="6">
        <v>18126850</v>
      </c>
      <c r="E60" s="6">
        <v>5076850</v>
      </c>
      <c r="F60" s="6">
        <f t="shared" si="3"/>
        <v>4345650</v>
      </c>
      <c r="G60" s="6">
        <v>100448</v>
      </c>
      <c r="H60" s="6">
        <v>4245202</v>
      </c>
      <c r="I60" s="6">
        <v>4280618</v>
      </c>
    </row>
    <row r="61" spans="2:9" ht="33" x14ac:dyDescent="0.25">
      <c r="B61" s="5" t="s">
        <v>66</v>
      </c>
      <c r="C61" s="5" t="s">
        <v>67</v>
      </c>
      <c r="D61" s="6">
        <v>1490000</v>
      </c>
      <c r="E61" s="6">
        <v>383000</v>
      </c>
      <c r="F61" s="6">
        <f t="shared" si="3"/>
        <v>326835</v>
      </c>
      <c r="G61" s="6">
        <v>0</v>
      </c>
      <c r="H61" s="6">
        <v>326835</v>
      </c>
      <c r="I61" s="6">
        <v>326358</v>
      </c>
    </row>
    <row r="62" spans="2:9" ht="22.5" x14ac:dyDescent="0.25">
      <c r="B62" s="5" t="s">
        <v>69</v>
      </c>
      <c r="C62" s="5" t="s">
        <v>70</v>
      </c>
      <c r="D62" s="6">
        <v>100000</v>
      </c>
      <c r="E62" s="6">
        <v>15000</v>
      </c>
      <c r="F62" s="6">
        <f t="shared" si="3"/>
        <v>21169</v>
      </c>
      <c r="G62" s="6">
        <v>0</v>
      </c>
      <c r="H62" s="6">
        <v>21169</v>
      </c>
      <c r="I62" s="6">
        <v>21169</v>
      </c>
    </row>
    <row r="63" spans="2:9" ht="22.5" x14ac:dyDescent="0.25">
      <c r="B63" s="5" t="s">
        <v>121</v>
      </c>
      <c r="C63" s="5" t="s">
        <v>122</v>
      </c>
      <c r="D63" s="6">
        <f>+D64</f>
        <v>-299600</v>
      </c>
      <c r="E63" s="6">
        <f>+E64</f>
        <v>-208000</v>
      </c>
      <c r="F63" s="6">
        <f t="shared" si="3"/>
        <v>0</v>
      </c>
      <c r="G63" s="6">
        <f>+G64</f>
        <v>0</v>
      </c>
      <c r="H63" s="6">
        <f>+H64</f>
        <v>0</v>
      </c>
      <c r="I63" s="6">
        <f>+I64</f>
        <v>0</v>
      </c>
    </row>
    <row r="64" spans="2:9" ht="33" x14ac:dyDescent="0.25">
      <c r="B64" s="5" t="s">
        <v>72</v>
      </c>
      <c r="C64" s="5" t="s">
        <v>73</v>
      </c>
      <c r="D64" s="6">
        <v>-299600</v>
      </c>
      <c r="E64" s="6">
        <v>-208000</v>
      </c>
      <c r="F64" s="6">
        <f t="shared" si="3"/>
        <v>0</v>
      </c>
      <c r="G64" s="6">
        <v>0</v>
      </c>
      <c r="H64" s="6">
        <v>0</v>
      </c>
      <c r="I64" s="6">
        <v>0</v>
      </c>
    </row>
    <row r="65" spans="2:9" ht="22.5" x14ac:dyDescent="0.25">
      <c r="B65" s="5" t="s">
        <v>78</v>
      </c>
      <c r="C65" s="5" t="s">
        <v>79</v>
      </c>
      <c r="D65" s="6">
        <f t="shared" ref="D65:E67" si="4">D66</f>
        <v>0</v>
      </c>
      <c r="E65" s="6">
        <f t="shared" si="4"/>
        <v>0</v>
      </c>
      <c r="F65" s="6">
        <f t="shared" si="3"/>
        <v>460917</v>
      </c>
      <c r="G65" s="6">
        <f t="shared" ref="G65:I67" si="5">G66</f>
        <v>0</v>
      </c>
      <c r="H65" s="6">
        <f t="shared" si="5"/>
        <v>460917</v>
      </c>
      <c r="I65" s="6">
        <f t="shared" si="5"/>
        <v>460917</v>
      </c>
    </row>
    <row r="66" spans="2:9" ht="22.5" x14ac:dyDescent="0.25">
      <c r="B66" s="5" t="s">
        <v>81</v>
      </c>
      <c r="C66" s="5" t="s">
        <v>82</v>
      </c>
      <c r="D66" s="6">
        <f t="shared" si="4"/>
        <v>0</v>
      </c>
      <c r="E66" s="6">
        <f t="shared" si="4"/>
        <v>0</v>
      </c>
      <c r="F66" s="6">
        <f t="shared" si="3"/>
        <v>460917</v>
      </c>
      <c r="G66" s="6">
        <f t="shared" si="5"/>
        <v>0</v>
      </c>
      <c r="H66" s="6">
        <f t="shared" si="5"/>
        <v>460917</v>
      </c>
      <c r="I66" s="6">
        <f t="shared" si="5"/>
        <v>460917</v>
      </c>
    </row>
    <row r="67" spans="2:9" ht="22.5" x14ac:dyDescent="0.25">
      <c r="B67" s="5" t="s">
        <v>84</v>
      </c>
      <c r="C67" s="5" t="s">
        <v>85</v>
      </c>
      <c r="D67" s="6">
        <f t="shared" si="4"/>
        <v>0</v>
      </c>
      <c r="E67" s="6">
        <f t="shared" si="4"/>
        <v>0</v>
      </c>
      <c r="F67" s="6">
        <f t="shared" si="3"/>
        <v>460917</v>
      </c>
      <c r="G67" s="6">
        <f t="shared" si="5"/>
        <v>0</v>
      </c>
      <c r="H67" s="6">
        <f t="shared" si="5"/>
        <v>460917</v>
      </c>
      <c r="I67" s="6">
        <f t="shared" si="5"/>
        <v>460917</v>
      </c>
    </row>
    <row r="68" spans="2:9" ht="33" x14ac:dyDescent="0.25">
      <c r="B68" s="5" t="s">
        <v>87</v>
      </c>
      <c r="C68" s="5" t="s">
        <v>88</v>
      </c>
      <c r="D68" s="6">
        <v>0</v>
      </c>
      <c r="E68" s="6">
        <v>0</v>
      </c>
      <c r="F68" s="6">
        <f t="shared" si="3"/>
        <v>460917</v>
      </c>
      <c r="G68" s="6">
        <v>0</v>
      </c>
      <c r="H68" s="6">
        <v>460917</v>
      </c>
      <c r="I68" s="6">
        <v>460917</v>
      </c>
    </row>
    <row r="69" spans="2:9" x14ac:dyDescent="0.25">
      <c r="B69" s="5" t="s">
        <v>93</v>
      </c>
      <c r="C69" s="5" t="s">
        <v>94</v>
      </c>
      <c r="D69" s="6">
        <f>D70</f>
        <v>25135000</v>
      </c>
      <c r="E69" s="6">
        <f>E70</f>
        <v>7245800</v>
      </c>
      <c r="F69" s="6">
        <f t="shared" si="3"/>
        <v>6298401</v>
      </c>
      <c r="G69" s="6">
        <f>G70</f>
        <v>0</v>
      </c>
      <c r="H69" s="6">
        <f>H70</f>
        <v>6298401</v>
      </c>
      <c r="I69" s="6">
        <f>I70</f>
        <v>6298401</v>
      </c>
    </row>
    <row r="70" spans="2:9" ht="22.5" x14ac:dyDescent="0.25">
      <c r="B70" s="5" t="s">
        <v>96</v>
      </c>
      <c r="C70" s="5" t="s">
        <v>97</v>
      </c>
      <c r="D70" s="6">
        <f>+D71</f>
        <v>25135000</v>
      </c>
      <c r="E70" s="6">
        <f>+E71</f>
        <v>7245800</v>
      </c>
      <c r="F70" s="6">
        <f t="shared" si="3"/>
        <v>6298401</v>
      </c>
      <c r="G70" s="6">
        <f>+G71</f>
        <v>0</v>
      </c>
      <c r="H70" s="6">
        <f>+H71</f>
        <v>6298401</v>
      </c>
      <c r="I70" s="6">
        <f>+I71</f>
        <v>6298401</v>
      </c>
    </row>
    <row r="71" spans="2:9" ht="64.5" x14ac:dyDescent="0.25">
      <c r="B71" s="5" t="s">
        <v>99</v>
      </c>
      <c r="C71" s="5" t="s">
        <v>100</v>
      </c>
      <c r="D71" s="6">
        <f>D72+D73+D74</f>
        <v>25135000</v>
      </c>
      <c r="E71" s="6">
        <f>E72+E73+E74</f>
        <v>7245800</v>
      </c>
      <c r="F71" s="6">
        <f t="shared" si="3"/>
        <v>6298401</v>
      </c>
      <c r="G71" s="6">
        <f>G72+G73+G74</f>
        <v>0</v>
      </c>
      <c r="H71" s="6">
        <f>H72+H73+H74</f>
        <v>6298401</v>
      </c>
      <c r="I71" s="6">
        <f>I72+I73+I74</f>
        <v>6298401</v>
      </c>
    </row>
    <row r="72" spans="2:9" x14ac:dyDescent="0.25">
      <c r="B72" s="5" t="s">
        <v>102</v>
      </c>
      <c r="C72" s="5" t="s">
        <v>103</v>
      </c>
      <c r="D72" s="6">
        <v>2100000</v>
      </c>
      <c r="E72" s="6">
        <v>720800</v>
      </c>
      <c r="F72" s="6">
        <f t="shared" si="3"/>
        <v>532000</v>
      </c>
      <c r="G72" s="6">
        <v>0</v>
      </c>
      <c r="H72" s="6">
        <v>532000</v>
      </c>
      <c r="I72" s="6">
        <v>532000</v>
      </c>
    </row>
    <row r="73" spans="2:9" ht="22.5" x14ac:dyDescent="0.25">
      <c r="B73" s="5" t="s">
        <v>105</v>
      </c>
      <c r="C73" s="5" t="s">
        <v>106</v>
      </c>
      <c r="D73" s="6">
        <v>375000</v>
      </c>
      <c r="E73" s="6">
        <v>275000</v>
      </c>
      <c r="F73" s="6">
        <f t="shared" si="3"/>
        <v>275000</v>
      </c>
      <c r="G73" s="6">
        <v>0</v>
      </c>
      <c r="H73" s="6">
        <v>275000</v>
      </c>
      <c r="I73" s="6">
        <v>275000</v>
      </c>
    </row>
    <row r="74" spans="2:9" ht="33" x14ac:dyDescent="0.25">
      <c r="B74" s="5" t="s">
        <v>111</v>
      </c>
      <c r="C74" s="5" t="s">
        <v>112</v>
      </c>
      <c r="D74" s="6">
        <v>22660000</v>
      </c>
      <c r="E74" s="6">
        <v>6250000</v>
      </c>
      <c r="F74" s="6">
        <f t="shared" si="3"/>
        <v>5491401</v>
      </c>
      <c r="G74" s="6">
        <v>0</v>
      </c>
      <c r="H74" s="6">
        <v>5491401</v>
      </c>
      <c r="I74" s="6">
        <v>5491401</v>
      </c>
    </row>
    <row r="76" spans="2:9" x14ac:dyDescent="0.25">
      <c r="B76" s="16" t="s">
        <v>145</v>
      </c>
      <c r="C76" s="16"/>
      <c r="D76" s="16"/>
      <c r="E76" s="16"/>
      <c r="F76" s="16"/>
      <c r="G76" s="16"/>
      <c r="H76" s="16"/>
      <c r="I76" s="16"/>
    </row>
    <row r="78" spans="2:9" ht="22.5" x14ac:dyDescent="0.25">
      <c r="B78" s="5" t="s">
        <v>132</v>
      </c>
      <c r="C78" s="5" t="s">
        <v>22</v>
      </c>
      <c r="D78" s="6">
        <f>D79+D84+D88</f>
        <v>1129600</v>
      </c>
      <c r="E78" s="6">
        <f>E79+E84+E88</f>
        <v>738000</v>
      </c>
      <c r="F78" s="6">
        <f t="shared" ref="F78:F91" si="6">G78+H78</f>
        <v>3350</v>
      </c>
      <c r="G78" s="6">
        <f>G79+G84+G88</f>
        <v>0</v>
      </c>
      <c r="H78" s="6">
        <f>H79+H84+H88</f>
        <v>3350</v>
      </c>
      <c r="I78" s="6">
        <f>I79+I84+I88</f>
        <v>3350</v>
      </c>
    </row>
    <row r="79" spans="2:9" x14ac:dyDescent="0.25">
      <c r="B79" s="5" t="s">
        <v>24</v>
      </c>
      <c r="C79" s="5" t="s">
        <v>25</v>
      </c>
      <c r="D79" s="6">
        <f t="shared" ref="D79:E82" si="7">+D80</f>
        <v>299600</v>
      </c>
      <c r="E79" s="6">
        <f t="shared" si="7"/>
        <v>208000</v>
      </c>
      <c r="F79" s="6">
        <f t="shared" si="6"/>
        <v>0</v>
      </c>
      <c r="G79" s="6">
        <f t="shared" ref="G79:I82" si="8">+G80</f>
        <v>0</v>
      </c>
      <c r="H79" s="6">
        <f t="shared" si="8"/>
        <v>0</v>
      </c>
      <c r="I79" s="6">
        <f t="shared" si="8"/>
        <v>0</v>
      </c>
    </row>
    <row r="80" spans="2:9" x14ac:dyDescent="0.25">
      <c r="B80" s="5" t="s">
        <v>27</v>
      </c>
      <c r="C80" s="5" t="s">
        <v>28</v>
      </c>
      <c r="D80" s="6">
        <f t="shared" si="7"/>
        <v>299600</v>
      </c>
      <c r="E80" s="6">
        <f t="shared" si="7"/>
        <v>208000</v>
      </c>
      <c r="F80" s="6">
        <f t="shared" si="6"/>
        <v>0</v>
      </c>
      <c r="G80" s="6">
        <f t="shared" si="8"/>
        <v>0</v>
      </c>
      <c r="H80" s="6">
        <f t="shared" si="8"/>
        <v>0</v>
      </c>
      <c r="I80" s="6">
        <f t="shared" si="8"/>
        <v>0</v>
      </c>
    </row>
    <row r="81" spans="1:20" ht="22.5" x14ac:dyDescent="0.25">
      <c r="A81" s="7"/>
      <c r="B81" s="5" t="s">
        <v>42</v>
      </c>
      <c r="C81" s="5" t="s">
        <v>43</v>
      </c>
      <c r="D81" s="6">
        <f t="shared" si="7"/>
        <v>299600</v>
      </c>
      <c r="E81" s="6">
        <f t="shared" si="7"/>
        <v>208000</v>
      </c>
      <c r="F81" s="6">
        <f t="shared" si="6"/>
        <v>0</v>
      </c>
      <c r="G81" s="6">
        <f t="shared" si="8"/>
        <v>0</v>
      </c>
      <c r="H81" s="6">
        <f t="shared" si="8"/>
        <v>0</v>
      </c>
      <c r="I81" s="6">
        <f t="shared" si="8"/>
        <v>0</v>
      </c>
      <c r="J81" s="7"/>
      <c r="K81" s="7"/>
      <c r="L81" s="7"/>
      <c r="Q81" s="7"/>
      <c r="R81" s="7"/>
      <c r="S81" s="7"/>
      <c r="T81" s="7"/>
    </row>
    <row r="82" spans="1:20" ht="22.5" x14ac:dyDescent="0.25">
      <c r="B82" s="5" t="s">
        <v>121</v>
      </c>
      <c r="C82" s="5" t="s">
        <v>122</v>
      </c>
      <c r="D82" s="6">
        <f t="shared" si="7"/>
        <v>299600</v>
      </c>
      <c r="E82" s="6">
        <f t="shared" si="7"/>
        <v>208000</v>
      </c>
      <c r="F82" s="6">
        <f t="shared" si="6"/>
        <v>0</v>
      </c>
      <c r="G82" s="6">
        <f t="shared" si="8"/>
        <v>0</v>
      </c>
      <c r="H82" s="6">
        <f t="shared" si="8"/>
        <v>0</v>
      </c>
      <c r="I82" s="6">
        <f t="shared" si="8"/>
        <v>0</v>
      </c>
    </row>
    <row r="83" spans="1:20" x14ac:dyDescent="0.25">
      <c r="B83" s="5" t="s">
        <v>75</v>
      </c>
      <c r="C83" s="5" t="s">
        <v>76</v>
      </c>
      <c r="D83" s="6">
        <v>299600</v>
      </c>
      <c r="E83" s="6">
        <v>208000</v>
      </c>
      <c r="F83" s="6">
        <f t="shared" si="6"/>
        <v>0</v>
      </c>
      <c r="G83" s="6">
        <v>0</v>
      </c>
      <c r="H83" s="6">
        <v>0</v>
      </c>
      <c r="I83" s="6">
        <v>0</v>
      </c>
    </row>
    <row r="84" spans="1:20" ht="22.5" x14ac:dyDescent="0.25">
      <c r="B84" s="5" t="s">
        <v>78</v>
      </c>
      <c r="C84" s="5" t="s">
        <v>79</v>
      </c>
      <c r="D84" s="6">
        <f>D85</f>
        <v>0</v>
      </c>
      <c r="E84" s="6">
        <f>E85</f>
        <v>0</v>
      </c>
      <c r="F84" s="6">
        <f t="shared" si="6"/>
        <v>3350</v>
      </c>
      <c r="G84" s="6">
        <f t="shared" ref="G84:I85" si="9">G85</f>
        <v>0</v>
      </c>
      <c r="H84" s="6">
        <f t="shared" si="9"/>
        <v>3350</v>
      </c>
      <c r="I84" s="6">
        <f t="shared" si="9"/>
        <v>3350</v>
      </c>
    </row>
    <row r="85" spans="1:20" ht="22.5" x14ac:dyDescent="0.25">
      <c r="B85" s="5" t="s">
        <v>81</v>
      </c>
      <c r="C85" s="5" t="s">
        <v>82</v>
      </c>
      <c r="D85" s="6">
        <f>D86</f>
        <v>0</v>
      </c>
      <c r="E85" s="6">
        <f>E86</f>
        <v>0</v>
      </c>
      <c r="F85" s="6">
        <f t="shared" si="6"/>
        <v>3350</v>
      </c>
      <c r="G85" s="6">
        <f t="shared" si="9"/>
        <v>0</v>
      </c>
      <c r="H85" s="6">
        <f t="shared" si="9"/>
        <v>3350</v>
      </c>
      <c r="I85" s="6">
        <f t="shared" si="9"/>
        <v>3350</v>
      </c>
    </row>
    <row r="86" spans="1:20" ht="22.5" x14ac:dyDescent="0.25">
      <c r="B86" s="5" t="s">
        <v>84</v>
      </c>
      <c r="C86" s="5" t="s">
        <v>85</v>
      </c>
      <c r="D86" s="6">
        <f>+D87</f>
        <v>0</v>
      </c>
      <c r="E86" s="6">
        <f>+E87</f>
        <v>0</v>
      </c>
      <c r="F86" s="6">
        <f t="shared" si="6"/>
        <v>3350</v>
      </c>
      <c r="G86" s="6">
        <f>+G87</f>
        <v>0</v>
      </c>
      <c r="H86" s="6">
        <f>+H87</f>
        <v>3350</v>
      </c>
      <c r="I86" s="6">
        <f>+I87</f>
        <v>3350</v>
      </c>
    </row>
    <row r="87" spans="1:20" ht="33" x14ac:dyDescent="0.25">
      <c r="B87" s="5" t="s">
        <v>90</v>
      </c>
      <c r="C87" s="5" t="s">
        <v>91</v>
      </c>
      <c r="D87" s="6">
        <v>0</v>
      </c>
      <c r="E87" s="6">
        <v>0</v>
      </c>
      <c r="F87" s="6">
        <f t="shared" si="6"/>
        <v>3350</v>
      </c>
      <c r="G87" s="6">
        <v>0</v>
      </c>
      <c r="H87" s="6">
        <v>3350</v>
      </c>
      <c r="I87" s="6">
        <v>3350</v>
      </c>
    </row>
    <row r="88" spans="1:20" x14ac:dyDescent="0.25">
      <c r="B88" s="5" t="s">
        <v>93</v>
      </c>
      <c r="C88" s="5" t="s">
        <v>94</v>
      </c>
      <c r="D88" s="6">
        <f>D89</f>
        <v>830000</v>
      </c>
      <c r="E88" s="6">
        <f>E89</f>
        <v>530000</v>
      </c>
      <c r="F88" s="6">
        <f t="shared" si="6"/>
        <v>0</v>
      </c>
      <c r="G88" s="6">
        <f>G89</f>
        <v>0</v>
      </c>
      <c r="H88" s="6">
        <f>H89</f>
        <v>0</v>
      </c>
      <c r="I88" s="6">
        <f>I89</f>
        <v>0</v>
      </c>
    </row>
    <row r="89" spans="1:20" ht="22.5" x14ac:dyDescent="0.25">
      <c r="B89" s="5" t="s">
        <v>96</v>
      </c>
      <c r="C89" s="5" t="s">
        <v>97</v>
      </c>
      <c r="D89" s="6">
        <f>+D90</f>
        <v>830000</v>
      </c>
      <c r="E89" s="6">
        <f>+E90</f>
        <v>530000</v>
      </c>
      <c r="F89" s="6">
        <f t="shared" si="6"/>
        <v>0</v>
      </c>
      <c r="G89" s="6">
        <f t="shared" ref="G89:I90" si="10">+G90</f>
        <v>0</v>
      </c>
      <c r="H89" s="6">
        <f t="shared" si="10"/>
        <v>0</v>
      </c>
      <c r="I89" s="6">
        <f t="shared" si="10"/>
        <v>0</v>
      </c>
    </row>
    <row r="90" spans="1:20" ht="64.5" x14ac:dyDescent="0.25">
      <c r="B90" s="5" t="s">
        <v>99</v>
      </c>
      <c r="C90" s="5" t="s">
        <v>100</v>
      </c>
      <c r="D90" s="6">
        <f>+D91</f>
        <v>830000</v>
      </c>
      <c r="E90" s="6">
        <f>+E91</f>
        <v>530000</v>
      </c>
      <c r="F90" s="6">
        <f t="shared" si="6"/>
        <v>0</v>
      </c>
      <c r="G90" s="6">
        <f t="shared" si="10"/>
        <v>0</v>
      </c>
      <c r="H90" s="6">
        <f t="shared" si="10"/>
        <v>0</v>
      </c>
      <c r="I90" s="6">
        <f t="shared" si="10"/>
        <v>0</v>
      </c>
    </row>
    <row r="91" spans="1:20" ht="22.5" x14ac:dyDescent="0.25">
      <c r="B91" s="5" t="s">
        <v>108</v>
      </c>
      <c r="C91" s="5" t="s">
        <v>109</v>
      </c>
      <c r="D91" s="6">
        <v>830000</v>
      </c>
      <c r="E91" s="6">
        <v>530000</v>
      </c>
      <c r="F91" s="6">
        <f t="shared" si="6"/>
        <v>0</v>
      </c>
      <c r="G91" s="6">
        <v>0</v>
      </c>
      <c r="H91" s="6">
        <v>0</v>
      </c>
      <c r="I91" s="6">
        <v>0</v>
      </c>
    </row>
    <row r="93" spans="1:20" x14ac:dyDescent="0.25">
      <c r="B93" s="8" t="s">
        <v>146</v>
      </c>
      <c r="C93" s="9"/>
      <c r="D93" s="9" t="s">
        <v>147</v>
      </c>
    </row>
    <row r="94" spans="1:20" x14ac:dyDescent="0.25">
      <c r="B94" s="8" t="s">
        <v>148</v>
      </c>
      <c r="C94" s="9"/>
      <c r="D94" s="9" t="s">
        <v>149</v>
      </c>
    </row>
    <row r="95" spans="1:20" x14ac:dyDescent="0.25">
      <c r="B95" s="9"/>
      <c r="C95" s="9"/>
      <c r="D95" s="9"/>
    </row>
    <row r="96" spans="1:20" x14ac:dyDescent="0.25">
      <c r="B96" s="9"/>
      <c r="C96" s="9" t="s">
        <v>150</v>
      </c>
      <c r="D96" s="9"/>
    </row>
    <row r="97" spans="2:4" x14ac:dyDescent="0.25">
      <c r="B97" s="9"/>
      <c r="C97" s="9"/>
      <c r="D97" s="9"/>
    </row>
    <row r="98" spans="2:4" x14ac:dyDescent="0.25">
      <c r="B98" s="9"/>
      <c r="C98" s="9"/>
      <c r="D98" s="9"/>
    </row>
    <row r="99" spans="2:4" x14ac:dyDescent="0.25">
      <c r="B99" s="9" t="s">
        <v>151</v>
      </c>
      <c r="C99" s="9"/>
      <c r="D99" s="9" t="s">
        <v>152</v>
      </c>
    </row>
    <row r="100" spans="2:4" x14ac:dyDescent="0.25">
      <c r="B100" s="9"/>
      <c r="C100" s="9"/>
      <c r="D100" s="9" t="s">
        <v>153</v>
      </c>
    </row>
  </sheetData>
  <mergeCells count="19">
    <mergeCell ref="I7:I10"/>
    <mergeCell ref="J7:J10"/>
    <mergeCell ref="K7:K10"/>
    <mergeCell ref="B44:J44"/>
    <mergeCell ref="B76:I7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topLeftCell="B27" workbookViewId="0">
      <selection activeCell="B12" sqref="B12:I40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118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119</v>
      </c>
      <c r="C12" s="5" t="s">
        <v>22</v>
      </c>
      <c r="D12" s="6">
        <f>D13+D31+D35</f>
        <v>46075950</v>
      </c>
      <c r="E12" s="6">
        <f>E13+E31+E35</f>
        <v>12951650</v>
      </c>
      <c r="F12" s="6">
        <f t="shared" ref="F12:F40" si="0">G12+H12</f>
        <v>11801154</v>
      </c>
      <c r="G12" s="6">
        <f>G13+G31+G35</f>
        <v>135720</v>
      </c>
      <c r="H12" s="6">
        <f>H13+H31+H35</f>
        <v>11665434</v>
      </c>
      <c r="I12" s="6">
        <f>I13+I31+I35</f>
        <v>11689301</v>
      </c>
      <c r="J12" s="6">
        <f>J13+J31+J35</f>
        <v>994</v>
      </c>
      <c r="K12" s="6">
        <f t="shared" ref="K12:K40" si="1">F12-I12-J12</f>
        <v>110859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>+D14</f>
        <v>20940950</v>
      </c>
      <c r="E13" s="6">
        <f>+E14</f>
        <v>5705850</v>
      </c>
      <c r="F13" s="6">
        <f t="shared" si="0"/>
        <v>5041836</v>
      </c>
      <c r="G13" s="6">
        <f>+G14</f>
        <v>135720</v>
      </c>
      <c r="H13" s="6">
        <f>+H14</f>
        <v>4906116</v>
      </c>
      <c r="I13" s="6">
        <f>+I14</f>
        <v>4929983</v>
      </c>
      <c r="J13" s="6">
        <f>+J14</f>
        <v>994</v>
      </c>
      <c r="K13" s="6">
        <f t="shared" si="1"/>
        <v>110859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D15+D19</f>
        <v>20940950</v>
      </c>
      <c r="E14" s="6">
        <f>E15+E19</f>
        <v>5705850</v>
      </c>
      <c r="F14" s="6">
        <f t="shared" si="0"/>
        <v>5041836</v>
      </c>
      <c r="G14" s="6">
        <f>G15+G19</f>
        <v>135720</v>
      </c>
      <c r="H14" s="6">
        <f>H15+H19</f>
        <v>4906116</v>
      </c>
      <c r="I14" s="6">
        <f>I15+I19</f>
        <v>4929983</v>
      </c>
      <c r="J14" s="6">
        <f>J15+J19</f>
        <v>994</v>
      </c>
      <c r="K14" s="6">
        <f t="shared" si="1"/>
        <v>110859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137700</v>
      </c>
      <c r="E15" s="6">
        <f>E16</f>
        <v>40000</v>
      </c>
      <c r="F15" s="6">
        <f t="shared" si="0"/>
        <v>37216</v>
      </c>
      <c r="G15" s="6">
        <f>G16</f>
        <v>5703</v>
      </c>
      <c r="H15" s="6">
        <f>H16</f>
        <v>31513</v>
      </c>
      <c r="I15" s="6">
        <f>I16</f>
        <v>31063</v>
      </c>
      <c r="J15" s="6">
        <f>J16</f>
        <v>0</v>
      </c>
      <c r="K15" s="6">
        <f t="shared" si="1"/>
        <v>6153</v>
      </c>
    </row>
    <row r="16" spans="1:11" s="2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137700</v>
      </c>
      <c r="E16" s="6">
        <f>+E17</f>
        <v>40000</v>
      </c>
      <c r="F16" s="6">
        <f t="shared" si="0"/>
        <v>37216</v>
      </c>
      <c r="G16" s="6">
        <f>+G17</f>
        <v>5703</v>
      </c>
      <c r="H16" s="6">
        <f>+H17</f>
        <v>31513</v>
      </c>
      <c r="I16" s="6">
        <f>+I17</f>
        <v>31063</v>
      </c>
      <c r="J16" s="6">
        <f>+J17</f>
        <v>0</v>
      </c>
      <c r="K16" s="6">
        <f t="shared" si="1"/>
        <v>6153</v>
      </c>
    </row>
    <row r="17" spans="1:11" s="2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137700</v>
      </c>
      <c r="E17" s="6">
        <f>E18</f>
        <v>40000</v>
      </c>
      <c r="F17" s="6">
        <f t="shared" si="0"/>
        <v>37216</v>
      </c>
      <c r="G17" s="6">
        <f>G18</f>
        <v>5703</v>
      </c>
      <c r="H17" s="6">
        <f>H18</f>
        <v>31513</v>
      </c>
      <c r="I17" s="6">
        <f>I18</f>
        <v>31063</v>
      </c>
      <c r="J17" s="6">
        <f>J18</f>
        <v>0</v>
      </c>
      <c r="K17" s="6">
        <f t="shared" si="1"/>
        <v>6153</v>
      </c>
    </row>
    <row r="18" spans="1:11" s="2" customFormat="1" ht="22.5" x14ac:dyDescent="0.25">
      <c r="A18" s="5" t="s">
        <v>38</v>
      </c>
      <c r="B18" s="5" t="s">
        <v>39</v>
      </c>
      <c r="C18" s="5" t="s">
        <v>40</v>
      </c>
      <c r="D18" s="6">
        <v>137700</v>
      </c>
      <c r="E18" s="6">
        <v>40000</v>
      </c>
      <c r="F18" s="6">
        <f t="shared" si="0"/>
        <v>37216</v>
      </c>
      <c r="G18" s="6">
        <v>5703</v>
      </c>
      <c r="H18" s="6">
        <v>31513</v>
      </c>
      <c r="I18" s="6">
        <v>31063</v>
      </c>
      <c r="J18" s="6">
        <v>0</v>
      </c>
      <c r="K18" s="6">
        <f t="shared" si="1"/>
        <v>6153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f>D20+D29</f>
        <v>20803250</v>
      </c>
      <c r="E19" s="6">
        <f>E20+E29</f>
        <v>5665850</v>
      </c>
      <c r="F19" s="6">
        <f t="shared" si="0"/>
        <v>5004620</v>
      </c>
      <c r="G19" s="6">
        <f>G20+G29</f>
        <v>130017</v>
      </c>
      <c r="H19" s="6">
        <f>H20+H29</f>
        <v>4874603</v>
      </c>
      <c r="I19" s="6">
        <f>I20+I29</f>
        <v>4898920</v>
      </c>
      <c r="J19" s="6">
        <f>J20+J29</f>
        <v>994</v>
      </c>
      <c r="K19" s="6">
        <f t="shared" si="1"/>
        <v>104706</v>
      </c>
    </row>
    <row r="20" spans="1:11" s="2" customFormat="1" ht="43.5" x14ac:dyDescent="0.25">
      <c r="A20" s="5" t="s">
        <v>44</v>
      </c>
      <c r="B20" s="5" t="s">
        <v>45</v>
      </c>
      <c r="C20" s="5" t="s">
        <v>46</v>
      </c>
      <c r="D20" s="6">
        <f>+D21+D22+D23+D24+D25+D26+D27+D28</f>
        <v>21102850</v>
      </c>
      <c r="E20" s="6">
        <f>+E21+E22+E23+E24+E25+E26+E27+E28</f>
        <v>5873850</v>
      </c>
      <c r="F20" s="6">
        <f t="shared" si="0"/>
        <v>5004620</v>
      </c>
      <c r="G20" s="6">
        <f>+G21+G22+G23+G24+G25+G26+G27+G28</f>
        <v>130017</v>
      </c>
      <c r="H20" s="6">
        <f>+H21+H22+H23+H24+H25+H26+H27+H28</f>
        <v>4874603</v>
      </c>
      <c r="I20" s="6">
        <f>+I21+I22+I23+I24+I25+I26+I27+I28</f>
        <v>4898920</v>
      </c>
      <c r="J20" s="6">
        <f>+J21+J22+J23+J24+J25+J26+J27+J28</f>
        <v>994</v>
      </c>
      <c r="K20" s="6">
        <f t="shared" si="1"/>
        <v>104706</v>
      </c>
    </row>
    <row r="21" spans="1:11" s="2" customFormat="1" ht="22.5" x14ac:dyDescent="0.25">
      <c r="A21" s="5" t="s">
        <v>47</v>
      </c>
      <c r="B21" s="5" t="s">
        <v>48</v>
      </c>
      <c r="C21" s="5" t="s">
        <v>49</v>
      </c>
      <c r="D21" s="6">
        <v>50000</v>
      </c>
      <c r="E21" s="6">
        <v>0</v>
      </c>
      <c r="F21" s="6">
        <f t="shared" si="0"/>
        <v>600</v>
      </c>
      <c r="G21" s="6">
        <v>0</v>
      </c>
      <c r="H21" s="6">
        <v>600</v>
      </c>
      <c r="I21" s="6">
        <v>600</v>
      </c>
      <c r="J21" s="6">
        <v>0</v>
      </c>
      <c r="K21" s="6">
        <f t="shared" si="1"/>
        <v>0</v>
      </c>
    </row>
    <row r="22" spans="1:11" s="2" customFormat="1" ht="22.5" x14ac:dyDescent="0.25">
      <c r="A22" s="5" t="s">
        <v>50</v>
      </c>
      <c r="B22" s="5" t="s">
        <v>51</v>
      </c>
      <c r="C22" s="5" t="s">
        <v>52</v>
      </c>
      <c r="D22" s="6">
        <v>366000</v>
      </c>
      <c r="E22" s="6">
        <v>82000</v>
      </c>
      <c r="F22" s="6">
        <f t="shared" si="0"/>
        <v>108965</v>
      </c>
      <c r="G22" s="6">
        <v>29569</v>
      </c>
      <c r="H22" s="6">
        <v>79396</v>
      </c>
      <c r="I22" s="6">
        <v>69768</v>
      </c>
      <c r="J22" s="6">
        <v>0</v>
      </c>
      <c r="K22" s="6">
        <f t="shared" si="1"/>
        <v>39197</v>
      </c>
    </row>
    <row r="23" spans="1:11" s="2" customFormat="1" ht="22.5" x14ac:dyDescent="0.25">
      <c r="A23" s="5" t="s">
        <v>53</v>
      </c>
      <c r="B23" s="5" t="s">
        <v>54</v>
      </c>
      <c r="C23" s="5" t="s">
        <v>55</v>
      </c>
      <c r="D23" s="6">
        <v>940000</v>
      </c>
      <c r="E23" s="6">
        <v>310000</v>
      </c>
      <c r="F23" s="6">
        <f t="shared" si="0"/>
        <v>196016</v>
      </c>
      <c r="G23" s="6">
        <v>0</v>
      </c>
      <c r="H23" s="6">
        <v>196016</v>
      </c>
      <c r="I23" s="6">
        <v>195022</v>
      </c>
      <c r="J23" s="6">
        <v>994</v>
      </c>
      <c r="K23" s="6">
        <f t="shared" si="1"/>
        <v>0</v>
      </c>
    </row>
    <row r="24" spans="1:11" s="2" customFormat="1" ht="22.5" x14ac:dyDescent="0.25">
      <c r="A24" s="5" t="s">
        <v>56</v>
      </c>
      <c r="B24" s="5" t="s">
        <v>57</v>
      </c>
      <c r="C24" s="5" t="s">
        <v>58</v>
      </c>
      <c r="D24" s="6">
        <v>20000</v>
      </c>
      <c r="E24" s="6">
        <v>5000</v>
      </c>
      <c r="F24" s="6">
        <f t="shared" si="0"/>
        <v>5385</v>
      </c>
      <c r="G24" s="6">
        <v>0</v>
      </c>
      <c r="H24" s="6">
        <v>5385</v>
      </c>
      <c r="I24" s="6">
        <v>5385</v>
      </c>
      <c r="J24" s="6">
        <v>0</v>
      </c>
      <c r="K24" s="6">
        <f t="shared" si="1"/>
        <v>0</v>
      </c>
    </row>
    <row r="25" spans="1:11" s="2" customFormat="1" ht="22.5" x14ac:dyDescent="0.25">
      <c r="A25" s="5" t="s">
        <v>59</v>
      </c>
      <c r="B25" s="5" t="s">
        <v>60</v>
      </c>
      <c r="C25" s="5" t="s">
        <v>61</v>
      </c>
      <c r="D25" s="6">
        <v>10000</v>
      </c>
      <c r="E25" s="6">
        <v>2000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1" s="2" customFormat="1" ht="22.5" x14ac:dyDescent="0.25">
      <c r="A26" s="5" t="s">
        <v>62</v>
      </c>
      <c r="B26" s="5" t="s">
        <v>63</v>
      </c>
      <c r="C26" s="5" t="s">
        <v>64</v>
      </c>
      <c r="D26" s="6">
        <v>18126850</v>
      </c>
      <c r="E26" s="6">
        <v>5076850</v>
      </c>
      <c r="F26" s="6">
        <f t="shared" si="0"/>
        <v>4345650</v>
      </c>
      <c r="G26" s="6">
        <v>100448</v>
      </c>
      <c r="H26" s="6">
        <v>4245202</v>
      </c>
      <c r="I26" s="6">
        <v>4280618</v>
      </c>
      <c r="J26" s="6">
        <v>0</v>
      </c>
      <c r="K26" s="6">
        <f t="shared" si="1"/>
        <v>65032</v>
      </c>
    </row>
    <row r="27" spans="1:11" s="2" customFormat="1" ht="33" x14ac:dyDescent="0.25">
      <c r="A27" s="5" t="s">
        <v>65</v>
      </c>
      <c r="B27" s="5" t="s">
        <v>66</v>
      </c>
      <c r="C27" s="5" t="s">
        <v>67</v>
      </c>
      <c r="D27" s="6">
        <v>1490000</v>
      </c>
      <c r="E27" s="6">
        <v>383000</v>
      </c>
      <c r="F27" s="6">
        <f t="shared" si="0"/>
        <v>326835</v>
      </c>
      <c r="G27" s="6">
        <v>0</v>
      </c>
      <c r="H27" s="6">
        <v>326835</v>
      </c>
      <c r="I27" s="6">
        <v>326358</v>
      </c>
      <c r="J27" s="6">
        <v>0</v>
      </c>
      <c r="K27" s="6">
        <f t="shared" si="1"/>
        <v>477</v>
      </c>
    </row>
    <row r="28" spans="1:11" s="2" customFormat="1" ht="22.5" x14ac:dyDescent="0.25">
      <c r="A28" s="5" t="s">
        <v>68</v>
      </c>
      <c r="B28" s="5" t="s">
        <v>69</v>
      </c>
      <c r="C28" s="5" t="s">
        <v>70</v>
      </c>
      <c r="D28" s="6">
        <v>100000</v>
      </c>
      <c r="E28" s="6">
        <v>15000</v>
      </c>
      <c r="F28" s="6">
        <f t="shared" si="0"/>
        <v>21169</v>
      </c>
      <c r="G28" s="6">
        <v>0</v>
      </c>
      <c r="H28" s="6">
        <v>21169</v>
      </c>
      <c r="I28" s="6">
        <v>21169</v>
      </c>
      <c r="J28" s="6">
        <v>0</v>
      </c>
      <c r="K28" s="6">
        <f t="shared" si="1"/>
        <v>0</v>
      </c>
    </row>
    <row r="29" spans="1:11" s="2" customFormat="1" ht="22.5" x14ac:dyDescent="0.25">
      <c r="A29" s="5" t="s">
        <v>120</v>
      </c>
      <c r="B29" s="5" t="s">
        <v>121</v>
      </c>
      <c r="C29" s="5" t="s">
        <v>122</v>
      </c>
      <c r="D29" s="6">
        <f>+D30</f>
        <v>-299600</v>
      </c>
      <c r="E29" s="6">
        <f>+E30</f>
        <v>-208000</v>
      </c>
      <c r="F29" s="6">
        <f t="shared" si="0"/>
        <v>0</v>
      </c>
      <c r="G29" s="6">
        <f>+G30</f>
        <v>0</v>
      </c>
      <c r="H29" s="6">
        <f>+H30</f>
        <v>0</v>
      </c>
      <c r="I29" s="6">
        <f>+I30</f>
        <v>0</v>
      </c>
      <c r="J29" s="6">
        <f>+J30</f>
        <v>0</v>
      </c>
      <c r="K29" s="6">
        <f t="shared" si="1"/>
        <v>0</v>
      </c>
    </row>
    <row r="30" spans="1:11" s="2" customFormat="1" ht="33" x14ac:dyDescent="0.25">
      <c r="A30" s="5" t="s">
        <v>123</v>
      </c>
      <c r="B30" s="5" t="s">
        <v>72</v>
      </c>
      <c r="C30" s="5" t="s">
        <v>73</v>
      </c>
      <c r="D30" s="6">
        <v>-299600</v>
      </c>
      <c r="E30" s="6">
        <v>-208000</v>
      </c>
      <c r="F30" s="6">
        <f t="shared" si="0"/>
        <v>0</v>
      </c>
      <c r="G30" s="6">
        <v>0</v>
      </c>
      <c r="H30" s="6">
        <v>0</v>
      </c>
      <c r="I30" s="6">
        <v>0</v>
      </c>
      <c r="J30" s="6">
        <v>0</v>
      </c>
      <c r="K30" s="6">
        <f t="shared" si="1"/>
        <v>0</v>
      </c>
    </row>
    <row r="31" spans="1:11" s="2" customFormat="1" ht="22.5" x14ac:dyDescent="0.25">
      <c r="A31" s="5" t="s">
        <v>74</v>
      </c>
      <c r="B31" s="5" t="s">
        <v>78</v>
      </c>
      <c r="C31" s="5" t="s">
        <v>79</v>
      </c>
      <c r="D31" s="6">
        <f t="shared" ref="D31:E33" si="2">D32</f>
        <v>0</v>
      </c>
      <c r="E31" s="6">
        <f t="shared" si="2"/>
        <v>0</v>
      </c>
      <c r="F31" s="6">
        <f t="shared" si="0"/>
        <v>460917</v>
      </c>
      <c r="G31" s="6">
        <f t="shared" ref="G31:J33" si="3">G32</f>
        <v>0</v>
      </c>
      <c r="H31" s="6">
        <f t="shared" si="3"/>
        <v>460917</v>
      </c>
      <c r="I31" s="6">
        <f t="shared" si="3"/>
        <v>460917</v>
      </c>
      <c r="J31" s="6">
        <f t="shared" si="3"/>
        <v>0</v>
      </c>
      <c r="K31" s="6">
        <f t="shared" si="1"/>
        <v>0</v>
      </c>
    </row>
    <row r="32" spans="1:11" s="2" customFormat="1" ht="22.5" x14ac:dyDescent="0.25">
      <c r="A32" s="5" t="s">
        <v>124</v>
      </c>
      <c r="B32" s="5" t="s">
        <v>81</v>
      </c>
      <c r="C32" s="5" t="s">
        <v>82</v>
      </c>
      <c r="D32" s="6">
        <f t="shared" si="2"/>
        <v>0</v>
      </c>
      <c r="E32" s="6">
        <f t="shared" si="2"/>
        <v>0</v>
      </c>
      <c r="F32" s="6">
        <f t="shared" si="0"/>
        <v>460917</v>
      </c>
      <c r="G32" s="6">
        <f t="shared" si="3"/>
        <v>0</v>
      </c>
      <c r="H32" s="6">
        <f t="shared" si="3"/>
        <v>460917</v>
      </c>
      <c r="I32" s="6">
        <f t="shared" si="3"/>
        <v>460917</v>
      </c>
      <c r="J32" s="6">
        <f t="shared" si="3"/>
        <v>0</v>
      </c>
      <c r="K32" s="6">
        <f t="shared" si="1"/>
        <v>0</v>
      </c>
    </row>
    <row r="33" spans="1:12" s="2" customFormat="1" ht="22.5" x14ac:dyDescent="0.25">
      <c r="A33" s="5" t="s">
        <v>125</v>
      </c>
      <c r="B33" s="5" t="s">
        <v>84</v>
      </c>
      <c r="C33" s="5" t="s">
        <v>85</v>
      </c>
      <c r="D33" s="6">
        <f t="shared" si="2"/>
        <v>0</v>
      </c>
      <c r="E33" s="6">
        <f t="shared" si="2"/>
        <v>0</v>
      </c>
      <c r="F33" s="6">
        <f t="shared" si="0"/>
        <v>460917</v>
      </c>
      <c r="G33" s="6">
        <f t="shared" si="3"/>
        <v>0</v>
      </c>
      <c r="H33" s="6">
        <f t="shared" si="3"/>
        <v>460917</v>
      </c>
      <c r="I33" s="6">
        <f t="shared" si="3"/>
        <v>460917</v>
      </c>
      <c r="J33" s="6">
        <f t="shared" si="3"/>
        <v>0</v>
      </c>
      <c r="K33" s="6">
        <f t="shared" si="1"/>
        <v>0</v>
      </c>
    </row>
    <row r="34" spans="1:12" s="2" customFormat="1" ht="33" x14ac:dyDescent="0.25">
      <c r="A34" s="5" t="s">
        <v>126</v>
      </c>
      <c r="B34" s="5" t="s">
        <v>87</v>
      </c>
      <c r="C34" s="5" t="s">
        <v>88</v>
      </c>
      <c r="D34" s="6">
        <v>0</v>
      </c>
      <c r="E34" s="6">
        <v>0</v>
      </c>
      <c r="F34" s="6">
        <f t="shared" si="0"/>
        <v>460917</v>
      </c>
      <c r="G34" s="6">
        <v>0</v>
      </c>
      <c r="H34" s="6">
        <v>460917</v>
      </c>
      <c r="I34" s="6">
        <v>460917</v>
      </c>
      <c r="J34" s="6">
        <v>0</v>
      </c>
      <c r="K34" s="6">
        <f t="shared" si="1"/>
        <v>0</v>
      </c>
    </row>
    <row r="35" spans="1:12" s="2" customFormat="1" ht="22.5" x14ac:dyDescent="0.25">
      <c r="A35" s="5" t="s">
        <v>83</v>
      </c>
      <c r="B35" s="5" t="s">
        <v>93</v>
      </c>
      <c r="C35" s="5" t="s">
        <v>94</v>
      </c>
      <c r="D35" s="6">
        <f>D36</f>
        <v>25135000</v>
      </c>
      <c r="E35" s="6">
        <f>E36</f>
        <v>7245800</v>
      </c>
      <c r="F35" s="6">
        <f t="shared" si="0"/>
        <v>6298401</v>
      </c>
      <c r="G35" s="6">
        <f>G36</f>
        <v>0</v>
      </c>
      <c r="H35" s="6">
        <f>H36</f>
        <v>6298401</v>
      </c>
      <c r="I35" s="6">
        <f>I36</f>
        <v>6298401</v>
      </c>
      <c r="J35" s="6">
        <f>J36</f>
        <v>0</v>
      </c>
      <c r="K35" s="6">
        <f t="shared" si="1"/>
        <v>0</v>
      </c>
    </row>
    <row r="36" spans="1:12" s="2" customFormat="1" ht="22.5" x14ac:dyDescent="0.25">
      <c r="A36" s="5" t="s">
        <v>86</v>
      </c>
      <c r="B36" s="5" t="s">
        <v>96</v>
      </c>
      <c r="C36" s="5" t="s">
        <v>97</v>
      </c>
      <c r="D36" s="6">
        <f>+D37</f>
        <v>25135000</v>
      </c>
      <c r="E36" s="6">
        <f>+E37</f>
        <v>7245800</v>
      </c>
      <c r="F36" s="6">
        <f t="shared" si="0"/>
        <v>6298401</v>
      </c>
      <c r="G36" s="6">
        <f>+G37</f>
        <v>0</v>
      </c>
      <c r="H36" s="6">
        <f>+H37</f>
        <v>6298401</v>
      </c>
      <c r="I36" s="6">
        <f>+I37</f>
        <v>6298401</v>
      </c>
      <c r="J36" s="6">
        <f>+J37</f>
        <v>0</v>
      </c>
      <c r="K36" s="6">
        <f t="shared" si="1"/>
        <v>0</v>
      </c>
    </row>
    <row r="37" spans="1:12" s="2" customFormat="1" ht="64.5" x14ac:dyDescent="0.25">
      <c r="A37" s="5" t="s">
        <v>127</v>
      </c>
      <c r="B37" s="5" t="s">
        <v>99</v>
      </c>
      <c r="C37" s="5" t="s">
        <v>100</v>
      </c>
      <c r="D37" s="6">
        <f>D38+D39+D40</f>
        <v>25135000</v>
      </c>
      <c r="E37" s="6">
        <f>E38+E39+E40</f>
        <v>7245800</v>
      </c>
      <c r="F37" s="6">
        <f t="shared" si="0"/>
        <v>6298401</v>
      </c>
      <c r="G37" s="6">
        <f>G38+G39+G40</f>
        <v>0</v>
      </c>
      <c r="H37" s="6">
        <f>H38+H39+H40</f>
        <v>6298401</v>
      </c>
      <c r="I37" s="6">
        <f>I38+I39+I40</f>
        <v>6298401</v>
      </c>
      <c r="J37" s="6">
        <f>J38+J39+J40</f>
        <v>0</v>
      </c>
      <c r="K37" s="6">
        <f t="shared" si="1"/>
        <v>0</v>
      </c>
    </row>
    <row r="38" spans="1:12" s="2" customFormat="1" ht="22.5" x14ac:dyDescent="0.25">
      <c r="A38" s="5" t="s">
        <v>128</v>
      </c>
      <c r="B38" s="5" t="s">
        <v>102</v>
      </c>
      <c r="C38" s="5" t="s">
        <v>103</v>
      </c>
      <c r="D38" s="6">
        <v>2100000</v>
      </c>
      <c r="E38" s="6">
        <v>720800</v>
      </c>
      <c r="F38" s="6">
        <f t="shared" si="0"/>
        <v>532000</v>
      </c>
      <c r="G38" s="6">
        <v>0</v>
      </c>
      <c r="H38" s="6">
        <v>532000</v>
      </c>
      <c r="I38" s="6">
        <v>532000</v>
      </c>
      <c r="J38" s="6">
        <v>0</v>
      </c>
      <c r="K38" s="6">
        <f t="shared" si="1"/>
        <v>0</v>
      </c>
    </row>
    <row r="39" spans="1:12" s="2" customFormat="1" ht="22.5" x14ac:dyDescent="0.25">
      <c r="A39" s="5" t="s">
        <v>129</v>
      </c>
      <c r="B39" s="5" t="s">
        <v>105</v>
      </c>
      <c r="C39" s="5" t="s">
        <v>106</v>
      </c>
      <c r="D39" s="6">
        <v>375000</v>
      </c>
      <c r="E39" s="6">
        <v>275000</v>
      </c>
      <c r="F39" s="6">
        <f t="shared" si="0"/>
        <v>275000</v>
      </c>
      <c r="G39" s="6">
        <v>0</v>
      </c>
      <c r="H39" s="6">
        <v>275000</v>
      </c>
      <c r="I39" s="6">
        <v>275000</v>
      </c>
      <c r="J39" s="6">
        <v>0</v>
      </c>
      <c r="K39" s="6">
        <f t="shared" si="1"/>
        <v>0</v>
      </c>
    </row>
    <row r="40" spans="1:12" s="2" customFormat="1" ht="33" x14ac:dyDescent="0.25">
      <c r="A40" s="5" t="s">
        <v>130</v>
      </c>
      <c r="B40" s="5" t="s">
        <v>111</v>
      </c>
      <c r="C40" s="5" t="s">
        <v>112</v>
      </c>
      <c r="D40" s="6">
        <v>22660000</v>
      </c>
      <c r="E40" s="6">
        <v>6250000</v>
      </c>
      <c r="F40" s="6">
        <f t="shared" si="0"/>
        <v>5491401</v>
      </c>
      <c r="G40" s="6">
        <v>0</v>
      </c>
      <c r="H40" s="6">
        <v>5491401</v>
      </c>
      <c r="I40" s="6">
        <v>5491401</v>
      </c>
      <c r="J40" s="6">
        <v>0</v>
      </c>
      <c r="K40" s="6">
        <f t="shared" si="1"/>
        <v>0</v>
      </c>
    </row>
    <row r="41" spans="1:12" s="2" customFormat="1" x14ac:dyDescent="0.25">
      <c r="A41" s="3"/>
      <c r="B41" s="3"/>
      <c r="C41" s="3"/>
      <c r="D41" s="4"/>
      <c r="E41" s="4"/>
      <c r="F41" s="4"/>
      <c r="G41" s="4"/>
      <c r="H41" s="4"/>
      <c r="I41" s="4"/>
      <c r="J41" s="4"/>
      <c r="K41" s="4"/>
    </row>
    <row r="42" spans="1:12" x14ac:dyDescent="0.25">
      <c r="A42" s="15" t="s">
        <v>113</v>
      </c>
      <c r="B42" s="15"/>
      <c r="C42" s="15"/>
      <c r="D42" s="15"/>
      <c r="E42" s="15" t="s">
        <v>115</v>
      </c>
      <c r="F42" s="15"/>
      <c r="G42" s="15"/>
      <c r="H42" s="15"/>
      <c r="I42" s="15" t="s">
        <v>117</v>
      </c>
      <c r="J42" s="15"/>
      <c r="K42" s="15"/>
      <c r="L42" s="15"/>
    </row>
    <row r="43" spans="1:12" x14ac:dyDescent="0.25">
      <c r="A43" s="17" t="s">
        <v>114</v>
      </c>
      <c r="B43" s="17"/>
      <c r="C43" s="17"/>
      <c r="D43" s="17"/>
      <c r="E43" s="17" t="s">
        <v>116</v>
      </c>
      <c r="F43" s="17"/>
      <c r="G43" s="17"/>
      <c r="H43" s="17"/>
      <c r="I43" s="17"/>
      <c r="J43" s="17"/>
      <c r="K43" s="17"/>
      <c r="L43" s="17"/>
    </row>
    <row r="83" spans="1:20" x14ac:dyDescent="0.25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42:D42"/>
    <mergeCell ref="A43:D43"/>
    <mergeCell ref="E42:H42"/>
    <mergeCell ref="E43:H43"/>
    <mergeCell ref="I42:L42"/>
    <mergeCell ref="I43:L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3"/>
  <sheetViews>
    <sheetView topLeftCell="B5" workbookViewId="0">
      <selection activeCell="B12" sqref="B12:I25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131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2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2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2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.75" thickBot="1" x14ac:dyDescent="0.3">
      <c r="A11" s="14" t="s">
        <v>6</v>
      </c>
      <c r="B11" s="14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132</v>
      </c>
      <c r="C12" s="5" t="s">
        <v>22</v>
      </c>
      <c r="D12" s="6">
        <f>D13+D18+D22</f>
        <v>1129600</v>
      </c>
      <c r="E12" s="6">
        <f>E13+E18+E22</f>
        <v>738000</v>
      </c>
      <c r="F12" s="6">
        <f t="shared" ref="F12:F25" si="0">G12+H12</f>
        <v>3350</v>
      </c>
      <c r="G12" s="6">
        <f>G13+G18+G22</f>
        <v>0</v>
      </c>
      <c r="H12" s="6">
        <f>H13+H18+H22</f>
        <v>3350</v>
      </c>
      <c r="I12" s="6">
        <f>I13+I18+I22</f>
        <v>3350</v>
      </c>
      <c r="J12" s="6">
        <f>J13+J18+J22</f>
        <v>0</v>
      </c>
      <c r="K12" s="6">
        <f t="shared" ref="K12:K25" si="1">F12-I12-J12</f>
        <v>0</v>
      </c>
    </row>
    <row r="13" spans="1:11" s="2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299600</v>
      </c>
      <c r="E13" s="6">
        <f t="shared" si="2"/>
        <v>208000</v>
      </c>
      <c r="F13" s="6">
        <f t="shared" si="0"/>
        <v>0</v>
      </c>
      <c r="G13" s="6">
        <f t="shared" ref="G13:J16" si="3">+G14</f>
        <v>0</v>
      </c>
      <c r="H13" s="6">
        <f t="shared" si="3"/>
        <v>0</v>
      </c>
      <c r="I13" s="6">
        <f t="shared" si="3"/>
        <v>0</v>
      </c>
      <c r="J13" s="6">
        <f t="shared" si="3"/>
        <v>0</v>
      </c>
      <c r="K13" s="6">
        <f t="shared" si="1"/>
        <v>0</v>
      </c>
    </row>
    <row r="14" spans="1:11" s="2" customFormat="1" x14ac:dyDescent="0.25">
      <c r="A14" s="5" t="s">
        <v>133</v>
      </c>
      <c r="B14" s="5" t="s">
        <v>27</v>
      </c>
      <c r="C14" s="5" t="s">
        <v>28</v>
      </c>
      <c r="D14" s="6">
        <f t="shared" si="2"/>
        <v>299600</v>
      </c>
      <c r="E14" s="6">
        <f t="shared" si="2"/>
        <v>208000</v>
      </c>
      <c r="F14" s="6">
        <f t="shared" si="0"/>
        <v>0</v>
      </c>
      <c r="G14" s="6">
        <f t="shared" si="3"/>
        <v>0</v>
      </c>
      <c r="H14" s="6">
        <f t="shared" si="3"/>
        <v>0</v>
      </c>
      <c r="I14" s="6">
        <f t="shared" si="3"/>
        <v>0</v>
      </c>
      <c r="J14" s="6">
        <f t="shared" si="3"/>
        <v>0</v>
      </c>
      <c r="K14" s="6">
        <f t="shared" si="1"/>
        <v>0</v>
      </c>
    </row>
    <row r="15" spans="1:11" s="2" customFormat="1" ht="22.5" x14ac:dyDescent="0.25">
      <c r="A15" s="5" t="s">
        <v>134</v>
      </c>
      <c r="B15" s="5" t="s">
        <v>42</v>
      </c>
      <c r="C15" s="5" t="s">
        <v>43</v>
      </c>
      <c r="D15" s="6">
        <f t="shared" si="2"/>
        <v>299600</v>
      </c>
      <c r="E15" s="6">
        <f t="shared" si="2"/>
        <v>208000</v>
      </c>
      <c r="F15" s="6">
        <f t="shared" si="0"/>
        <v>0</v>
      </c>
      <c r="G15" s="6">
        <f t="shared" si="3"/>
        <v>0</v>
      </c>
      <c r="H15" s="6">
        <f t="shared" si="3"/>
        <v>0</v>
      </c>
      <c r="I15" s="6">
        <f t="shared" si="3"/>
        <v>0</v>
      </c>
      <c r="J15" s="6">
        <f t="shared" si="3"/>
        <v>0</v>
      </c>
      <c r="K15" s="6">
        <f t="shared" si="1"/>
        <v>0</v>
      </c>
    </row>
    <row r="16" spans="1:11" s="2" customFormat="1" ht="22.5" x14ac:dyDescent="0.25">
      <c r="A16" s="5" t="s">
        <v>135</v>
      </c>
      <c r="B16" s="5" t="s">
        <v>121</v>
      </c>
      <c r="C16" s="5" t="s">
        <v>122</v>
      </c>
      <c r="D16" s="6">
        <f t="shared" si="2"/>
        <v>299600</v>
      </c>
      <c r="E16" s="6">
        <f t="shared" si="2"/>
        <v>208000</v>
      </c>
      <c r="F16" s="6">
        <f t="shared" si="0"/>
        <v>0</v>
      </c>
      <c r="G16" s="6">
        <f t="shared" si="3"/>
        <v>0</v>
      </c>
      <c r="H16" s="6">
        <f t="shared" si="3"/>
        <v>0</v>
      </c>
      <c r="I16" s="6">
        <f t="shared" si="3"/>
        <v>0</v>
      </c>
      <c r="J16" s="6">
        <f t="shared" si="3"/>
        <v>0</v>
      </c>
      <c r="K16" s="6">
        <f t="shared" si="1"/>
        <v>0</v>
      </c>
    </row>
    <row r="17" spans="1:12" s="2" customFormat="1" x14ac:dyDescent="0.25">
      <c r="A17" s="5" t="s">
        <v>136</v>
      </c>
      <c r="B17" s="5" t="s">
        <v>75</v>
      </c>
      <c r="C17" s="5" t="s">
        <v>76</v>
      </c>
      <c r="D17" s="6">
        <v>299600</v>
      </c>
      <c r="E17" s="6">
        <v>208000</v>
      </c>
      <c r="F17" s="6">
        <f t="shared" si="0"/>
        <v>0</v>
      </c>
      <c r="G17" s="6">
        <v>0</v>
      </c>
      <c r="H17" s="6">
        <v>0</v>
      </c>
      <c r="I17" s="6">
        <v>0</v>
      </c>
      <c r="J17" s="6">
        <v>0</v>
      </c>
      <c r="K17" s="6">
        <f t="shared" si="1"/>
        <v>0</v>
      </c>
    </row>
    <row r="18" spans="1:12" s="2" customFormat="1" ht="22.5" x14ac:dyDescent="0.25">
      <c r="A18" s="5" t="s">
        <v>137</v>
      </c>
      <c r="B18" s="5" t="s">
        <v>78</v>
      </c>
      <c r="C18" s="5" t="s">
        <v>79</v>
      </c>
      <c r="D18" s="6">
        <f>D19</f>
        <v>0</v>
      </c>
      <c r="E18" s="6">
        <f>E19</f>
        <v>0</v>
      </c>
      <c r="F18" s="6">
        <f t="shared" si="0"/>
        <v>3350</v>
      </c>
      <c r="G18" s="6">
        <f t="shared" ref="G18:J19" si="4">G19</f>
        <v>0</v>
      </c>
      <c r="H18" s="6">
        <f t="shared" si="4"/>
        <v>3350</v>
      </c>
      <c r="I18" s="6">
        <f t="shared" si="4"/>
        <v>3350</v>
      </c>
      <c r="J18" s="6">
        <f t="shared" si="4"/>
        <v>0</v>
      </c>
      <c r="K18" s="6">
        <f t="shared" si="1"/>
        <v>0</v>
      </c>
    </row>
    <row r="19" spans="1:12" s="2" customFormat="1" ht="22.5" x14ac:dyDescent="0.25">
      <c r="A19" s="5" t="s">
        <v>35</v>
      </c>
      <c r="B19" s="5" t="s">
        <v>81</v>
      </c>
      <c r="C19" s="5" t="s">
        <v>82</v>
      </c>
      <c r="D19" s="6">
        <f>D20</f>
        <v>0</v>
      </c>
      <c r="E19" s="6">
        <f>E20</f>
        <v>0</v>
      </c>
      <c r="F19" s="6">
        <f t="shared" si="0"/>
        <v>3350</v>
      </c>
      <c r="G19" s="6">
        <f t="shared" si="4"/>
        <v>0</v>
      </c>
      <c r="H19" s="6">
        <f t="shared" si="4"/>
        <v>3350</v>
      </c>
      <c r="I19" s="6">
        <f t="shared" si="4"/>
        <v>3350</v>
      </c>
      <c r="J19" s="6">
        <f t="shared" si="4"/>
        <v>0</v>
      </c>
      <c r="K19" s="6">
        <f t="shared" si="1"/>
        <v>0</v>
      </c>
    </row>
    <row r="20" spans="1:12" s="2" customFormat="1" ht="22.5" x14ac:dyDescent="0.25">
      <c r="A20" s="5" t="s">
        <v>38</v>
      </c>
      <c r="B20" s="5" t="s">
        <v>84</v>
      </c>
      <c r="C20" s="5" t="s">
        <v>85</v>
      </c>
      <c r="D20" s="6">
        <f>+D21</f>
        <v>0</v>
      </c>
      <c r="E20" s="6">
        <f>+E21</f>
        <v>0</v>
      </c>
      <c r="F20" s="6">
        <f t="shared" si="0"/>
        <v>3350</v>
      </c>
      <c r="G20" s="6">
        <f>+G21</f>
        <v>0</v>
      </c>
      <c r="H20" s="6">
        <f>+H21</f>
        <v>3350</v>
      </c>
      <c r="I20" s="6">
        <f>+I21</f>
        <v>3350</v>
      </c>
      <c r="J20" s="6">
        <f>+J21</f>
        <v>0</v>
      </c>
      <c r="K20" s="6">
        <f t="shared" si="1"/>
        <v>0</v>
      </c>
    </row>
    <row r="21" spans="1:12" s="2" customFormat="1" ht="33" x14ac:dyDescent="0.25">
      <c r="A21" s="5" t="s">
        <v>138</v>
      </c>
      <c r="B21" s="5" t="s">
        <v>90</v>
      </c>
      <c r="C21" s="5" t="s">
        <v>91</v>
      </c>
      <c r="D21" s="6">
        <v>0</v>
      </c>
      <c r="E21" s="6">
        <v>0</v>
      </c>
      <c r="F21" s="6">
        <f t="shared" si="0"/>
        <v>3350</v>
      </c>
      <c r="G21" s="6">
        <v>0</v>
      </c>
      <c r="H21" s="6">
        <v>3350</v>
      </c>
      <c r="I21" s="6">
        <v>3350</v>
      </c>
      <c r="J21" s="6">
        <v>0</v>
      </c>
      <c r="K21" s="6">
        <f t="shared" si="1"/>
        <v>0</v>
      </c>
    </row>
    <row r="22" spans="1:12" s="2" customFormat="1" ht="22.5" x14ac:dyDescent="0.25">
      <c r="A22" s="5" t="s">
        <v>139</v>
      </c>
      <c r="B22" s="5" t="s">
        <v>93</v>
      </c>
      <c r="C22" s="5" t="s">
        <v>94</v>
      </c>
      <c r="D22" s="6">
        <f>D23</f>
        <v>830000</v>
      </c>
      <c r="E22" s="6">
        <f>E23</f>
        <v>530000</v>
      </c>
      <c r="F22" s="6">
        <f t="shared" si="0"/>
        <v>0</v>
      </c>
      <c r="G22" s="6">
        <f>G23</f>
        <v>0</v>
      </c>
      <c r="H22" s="6">
        <f>H23</f>
        <v>0</v>
      </c>
      <c r="I22" s="6">
        <f>I23</f>
        <v>0</v>
      </c>
      <c r="J22" s="6">
        <f>J23</f>
        <v>0</v>
      </c>
      <c r="K22" s="6">
        <f t="shared" si="1"/>
        <v>0</v>
      </c>
    </row>
    <row r="23" spans="1:12" s="2" customFormat="1" ht="22.5" x14ac:dyDescent="0.25">
      <c r="A23" s="5" t="s">
        <v>140</v>
      </c>
      <c r="B23" s="5" t="s">
        <v>96</v>
      </c>
      <c r="C23" s="5" t="s">
        <v>97</v>
      </c>
      <c r="D23" s="6">
        <f>+D24</f>
        <v>830000</v>
      </c>
      <c r="E23" s="6">
        <f>+E24</f>
        <v>530000</v>
      </c>
      <c r="F23" s="6">
        <f t="shared" si="0"/>
        <v>0</v>
      </c>
      <c r="G23" s="6">
        <f t="shared" ref="G23:J24" si="5">+G24</f>
        <v>0</v>
      </c>
      <c r="H23" s="6">
        <f t="shared" si="5"/>
        <v>0</v>
      </c>
      <c r="I23" s="6">
        <f t="shared" si="5"/>
        <v>0</v>
      </c>
      <c r="J23" s="6">
        <f t="shared" si="5"/>
        <v>0</v>
      </c>
      <c r="K23" s="6">
        <f t="shared" si="1"/>
        <v>0</v>
      </c>
    </row>
    <row r="24" spans="1:12" s="2" customFormat="1" ht="64.5" x14ac:dyDescent="0.25">
      <c r="A24" s="5" t="s">
        <v>141</v>
      </c>
      <c r="B24" s="5" t="s">
        <v>99</v>
      </c>
      <c r="C24" s="5" t="s">
        <v>100</v>
      </c>
      <c r="D24" s="6">
        <f>+D25</f>
        <v>830000</v>
      </c>
      <c r="E24" s="6">
        <f>+E25</f>
        <v>530000</v>
      </c>
      <c r="F24" s="6">
        <f t="shared" si="0"/>
        <v>0</v>
      </c>
      <c r="G24" s="6">
        <f t="shared" si="5"/>
        <v>0</v>
      </c>
      <c r="H24" s="6">
        <f t="shared" si="5"/>
        <v>0</v>
      </c>
      <c r="I24" s="6">
        <f t="shared" si="5"/>
        <v>0</v>
      </c>
      <c r="J24" s="6">
        <f t="shared" si="5"/>
        <v>0</v>
      </c>
      <c r="K24" s="6">
        <f t="shared" si="1"/>
        <v>0</v>
      </c>
    </row>
    <row r="25" spans="1:12" s="2" customFormat="1" ht="22.5" x14ac:dyDescent="0.25">
      <c r="A25" s="5" t="s">
        <v>142</v>
      </c>
      <c r="B25" s="5" t="s">
        <v>108</v>
      </c>
      <c r="C25" s="5" t="s">
        <v>109</v>
      </c>
      <c r="D25" s="6">
        <v>830000</v>
      </c>
      <c r="E25" s="6">
        <v>530000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2" s="2" customFormat="1" x14ac:dyDescent="0.25">
      <c r="A26" s="3"/>
      <c r="B26" s="3"/>
      <c r="C26" s="3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15" t="s">
        <v>113</v>
      </c>
      <c r="B27" s="15"/>
      <c r="C27" s="15"/>
      <c r="D27" s="15"/>
      <c r="E27" s="15" t="s">
        <v>115</v>
      </c>
      <c r="F27" s="15"/>
      <c r="G27" s="15"/>
      <c r="H27" s="15"/>
      <c r="I27" s="15" t="s">
        <v>117</v>
      </c>
      <c r="J27" s="15"/>
      <c r="K27" s="15"/>
      <c r="L27" s="15"/>
    </row>
    <row r="28" spans="1:12" x14ac:dyDescent="0.25">
      <c r="A28" s="17" t="s">
        <v>114</v>
      </c>
      <c r="B28" s="17"/>
      <c r="C28" s="17"/>
      <c r="D28" s="17"/>
      <c r="E28" s="17" t="s">
        <v>116</v>
      </c>
      <c r="F28" s="17"/>
      <c r="G28" s="17"/>
      <c r="H28" s="17"/>
      <c r="I28" s="17"/>
      <c r="J28" s="17"/>
      <c r="K28" s="17"/>
      <c r="L28" s="17"/>
    </row>
    <row r="53" spans="1:20" x14ac:dyDescent="0.25">
      <c r="A53" s="7"/>
      <c r="B53" s="7"/>
      <c r="C53" s="7"/>
      <c r="D53" s="7"/>
      <c r="I53" s="7"/>
      <c r="J53" s="7"/>
      <c r="K53" s="7"/>
      <c r="L53" s="7"/>
      <c r="Q53" s="7"/>
      <c r="R53" s="7"/>
      <c r="S53" s="7"/>
      <c r="T5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7:D27"/>
    <mergeCell ref="A28:D28"/>
    <mergeCell ref="E27:H27"/>
    <mergeCell ref="E28:H28"/>
    <mergeCell ref="I27:L27"/>
    <mergeCell ref="I28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2023-06-09T11:16:19Z</cp:lastPrinted>
  <dcterms:created xsi:type="dcterms:W3CDTF">2023-05-30T11:54:36Z</dcterms:created>
  <dcterms:modified xsi:type="dcterms:W3CDTF">2023-07-04T06:55:20Z</dcterms:modified>
</cp:coreProperties>
</file>