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5\OCTOMBRIE\ORDINARA\PROIECTE\10_pr_cont\"/>
    </mc:Choice>
  </mc:AlternateContent>
  <xr:revisionPtr revIDLastSave="0" documentId="13_ncr:1_{A7527CA0-24B3-4549-84AC-BBC4E8352DB9}" xr6:coauthVersionLast="47" xr6:coauthVersionMax="47" xr10:uidLastSave="{00000000-0000-0000-0000-000000000000}"/>
  <bookViews>
    <workbookView xWindow="-120" yWindow="-120" windowWidth="29040" windowHeight="15720" xr2:uid="{EA03BFA2-844D-408A-956E-A9D2AEB25F87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6" i="1"/>
  <c r="E16" i="1"/>
  <c r="F16" i="1"/>
  <c r="G16" i="1"/>
  <c r="H16" i="1"/>
  <c r="H15" i="1" s="1"/>
  <c r="I16" i="1"/>
  <c r="J16" i="1"/>
  <c r="J15" i="1" s="1"/>
  <c r="L16" i="1"/>
  <c r="L15" i="1" s="1"/>
  <c r="K17" i="1"/>
  <c r="D18" i="1"/>
  <c r="E18" i="1"/>
  <c r="F18" i="1"/>
  <c r="G18" i="1"/>
  <c r="H18" i="1"/>
  <c r="I18" i="1"/>
  <c r="J18" i="1"/>
  <c r="K18" i="1" s="1"/>
  <c r="L18" i="1"/>
  <c r="K19" i="1"/>
  <c r="K20" i="1"/>
  <c r="D21" i="1"/>
  <c r="E21" i="1"/>
  <c r="F21" i="1"/>
  <c r="G21" i="1"/>
  <c r="H21" i="1"/>
  <c r="I21" i="1"/>
  <c r="J21" i="1"/>
  <c r="K21" i="1"/>
  <c r="L21" i="1"/>
  <c r="K22" i="1"/>
  <c r="K23" i="1"/>
  <c r="H24" i="1"/>
  <c r="L24" i="1"/>
  <c r="D25" i="1"/>
  <c r="D24" i="1" s="1"/>
  <c r="E25" i="1"/>
  <c r="E24" i="1" s="1"/>
  <c r="F25" i="1"/>
  <c r="F24" i="1" s="1"/>
  <c r="G25" i="1"/>
  <c r="G24" i="1" s="1"/>
  <c r="H25" i="1"/>
  <c r="I25" i="1"/>
  <c r="I24" i="1" s="1"/>
  <c r="J25" i="1"/>
  <c r="J24" i="1" s="1"/>
  <c r="K25" i="1"/>
  <c r="L25" i="1"/>
  <c r="K26" i="1"/>
  <c r="I27" i="1"/>
  <c r="K27" i="1" s="1"/>
  <c r="D28" i="1"/>
  <c r="D27" i="1" s="1"/>
  <c r="E28" i="1"/>
  <c r="E27" i="1" s="1"/>
  <c r="F28" i="1"/>
  <c r="G28" i="1"/>
  <c r="H28" i="1"/>
  <c r="I28" i="1"/>
  <c r="J28" i="1"/>
  <c r="J27" i="1" s="1"/>
  <c r="L28" i="1"/>
  <c r="L27" i="1" s="1"/>
  <c r="K29" i="1"/>
  <c r="D30" i="1"/>
  <c r="E30" i="1"/>
  <c r="F30" i="1"/>
  <c r="G30" i="1"/>
  <c r="G27" i="1" s="1"/>
  <c r="H30" i="1"/>
  <c r="I30" i="1"/>
  <c r="J30" i="1"/>
  <c r="L30" i="1"/>
  <c r="K31" i="1"/>
  <c r="K32" i="1"/>
  <c r="K33" i="1"/>
  <c r="K34" i="1"/>
  <c r="K35" i="1"/>
  <c r="K36" i="1"/>
  <c r="K37" i="1"/>
  <c r="K38" i="1"/>
  <c r="K39" i="1"/>
  <c r="K16" i="1" l="1"/>
  <c r="G15" i="1"/>
  <c r="F15" i="1"/>
  <c r="F14" i="1" s="1"/>
  <c r="F13" i="1" s="1"/>
  <c r="H27" i="1"/>
  <c r="K30" i="1"/>
  <c r="D15" i="1"/>
  <c r="F27" i="1"/>
  <c r="I15" i="1"/>
  <c r="K15" i="1" s="1"/>
  <c r="H14" i="1"/>
  <c r="H13" i="1" s="1"/>
  <c r="D14" i="1"/>
  <c r="D13" i="1" s="1"/>
  <c r="L14" i="1"/>
  <c r="L13" i="1" s="1"/>
  <c r="G14" i="1"/>
  <c r="G13" i="1" s="1"/>
  <c r="K24" i="1"/>
  <c r="J14" i="1"/>
  <c r="J13" i="1" s="1"/>
  <c r="E14" i="1"/>
  <c r="E13" i="1" s="1"/>
  <c r="K28" i="1"/>
  <c r="I14" i="1" l="1"/>
  <c r="K14" i="1"/>
  <c r="I13" i="1"/>
  <c r="K13" i="1" s="1"/>
</calcChain>
</file>

<file path=xl/sharedStrings.xml><?xml version="1.0" encoding="utf-8"?>
<sst xmlns="http://schemas.openxmlformats.org/spreadsheetml/2006/main" count="109" uniqueCount="107">
  <si>
    <t>Cont de executie - Cheltuieli - Bugetul institutiilor publice si activitatilor finantate integral sau partial din venituri proprii</t>
  </si>
  <si>
    <t>Trimestrul: 3,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</si>
  <si>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</si>
  <si>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</si>
  <si>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</si>
  <si>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</si>
  <si>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</si>
  <si>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</si>
  <si>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</si>
  <si>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</si>
  <si>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</si>
  <si>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</si>
  <si>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</si>
  <si>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</si>
  <si>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</si>
  <si>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</si>
  <si>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</si>
  <si>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</si>
  <si>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</si>
  <si>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</si>
  <si>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</si>
  <si>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</si>
  <si>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</si>
  <si>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</si>
  <si>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</si>
  <si>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</si>
  <si>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</si>
  <si>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</si>
  <si>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</si>
  <si>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</si>
  <si>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</si>
  <si>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</si>
  <si>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</si>
  <si>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</si>
  <si>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</si>
  <si>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</si>
  <si>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</si>
  <si>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</si>
  <si>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</si>
  <si>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</si>
  <si>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</si>
  <si>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</si>
  <si>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</si>
  <si>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</si>
  <si>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</si>
  <si>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</si>
  <si>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</si>
  <si>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</si>
  <si>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</si>
  <si>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</si>
  <si>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</si>
  <si>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</si>
  <si>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46</t>
  </si>
  <si>
    <t>Servicii medicale în unităţi sanitare cu paturi ( cod 66.10.06.01)</t>
  </si>
  <si>
    <t>66.10.06</t>
  </si>
  <si>
    <t>47</t>
  </si>
  <si>
    <t>Spitale generale</t>
  </si>
  <si>
    <t>66.10.06.01</t>
  </si>
  <si>
    <t>53</t>
  </si>
  <si>
    <t>Cultura, recreere si religie ( 67.10.03+67.10.05+67.10.50)</t>
  </si>
  <si>
    <t>67.10</t>
  </si>
  <si>
    <t>55</t>
  </si>
  <si>
    <t>Servicii culturale ( cod 67.10.03.03 la cod 67.10.03.07+67.10.03.09 la cod 67.10.03.11+67.10.03.15+67.10.03.30 )</t>
  </si>
  <si>
    <t>67.10.03</t>
  </si>
  <si>
    <t>57</t>
  </si>
  <si>
    <t>Muzee</t>
  </si>
  <si>
    <t>67.10.03.03</t>
  </si>
  <si>
    <t>69</t>
  </si>
  <si>
    <t>Servicii recreative si sportive ( cod 67.10.05.01)</t>
  </si>
  <si>
    <t>67.10.05</t>
  </si>
  <si>
    <t>70</t>
  </si>
  <si>
    <t>Sport</t>
  </si>
  <si>
    <t>67.10.05.01</t>
  </si>
  <si>
    <t>71</t>
  </si>
  <si>
    <t>Alte servicii in domeniile culturii, recreerii si religiei</t>
  </si>
  <si>
    <t>67.10.50</t>
  </si>
  <si>
    <t>114</t>
  </si>
  <si>
    <t>VII. REZERVE, EXCEDENT / DEFICIT</t>
  </si>
  <si>
    <t>96.10</t>
  </si>
  <si>
    <t>115</t>
  </si>
  <si>
    <t>EXCEDENT    98.10.96 + 98.10.97</t>
  </si>
  <si>
    <t>98.10</t>
  </si>
  <si>
    <t>116</t>
  </si>
  <si>
    <t xml:space="preserve">    Excedentul secţiunii de funcţionare</t>
  </si>
  <si>
    <t>98.10.96</t>
  </si>
  <si>
    <t>117</t>
  </si>
  <si>
    <t xml:space="preserve">    Excedentul secţiunii de dezvoltare</t>
  </si>
  <si>
    <t>98.10.97</t>
  </si>
  <si>
    <t>118</t>
  </si>
  <si>
    <t>DEFICIT   99.10.96 + 99.10.97</t>
  </si>
  <si>
    <t>99.10</t>
  </si>
  <si>
    <t>119</t>
  </si>
  <si>
    <t xml:space="preserve">    Deficitul secţiunii de funcţionare</t>
  </si>
  <si>
    <t>99.10.96</t>
  </si>
  <si>
    <t>120</t>
  </si>
  <si>
    <t xml:space="preserve">    Deficitul secţiunii de dezvoltare</t>
  </si>
  <si>
    <t>99.10.97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</si>
  <si>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</si>
  <si>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</si>
  <si>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</si>
  <si>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</si>
  <si>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</si>
  <si>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</si>
  <si>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SEDINTA,</t>
  </si>
  <si>
    <t>SECRETAR GENERAL,</t>
  </si>
  <si>
    <t>ERHAN RODICA</t>
  </si>
  <si>
    <t>MUNICIPIUL CÂMPULUNG MOLDOVENESC                                           ANEXA NR. 4 LA HCL NR. 139/2025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</si>
</sst>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52B0-06BC-43FF-AD68-8FBB19D38A4C}">
  <dimension ref="A1:T81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4" width="0.140625" customWidth="1"/>
    <col min="5" max="5" width="14.42578125" hidden="1" customWidth="1"/>
    <col min="6" max="6" width="12.7109375" customWidth="1"/>
    <col min="7" max="7" width="13.42578125" customWidth="1"/>
    <col min="8" max="9" width="14.42578125" hidden="1" customWidth="1"/>
    <col min="10" max="10" width="14" customWidth="1"/>
    <col min="11" max="11" width="0.140625" hidden="1" customWidth="1"/>
    <col min="12" max="12" width="0.28515625" customWidth="1"/>
  </cols>
  <sheetData>
    <row r="1" spans="1:12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 t="s">
        <v>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69.95" customHeight="1" x14ac:dyDescent="0.2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5.75" thickBot="1" x14ac:dyDescent="0.3"/>
    <row r="7" spans="1:12" s="2" customFormat="1" ht="15.75" thickBot="1" x14ac:dyDescent="0.3">
      <c r="A7" s="11" t="s">
        <v>2</v>
      </c>
      <c r="B7" s="11"/>
      <c r="C7" s="11" t="s">
        <v>4</v>
      </c>
      <c r="D7" s="11" t="s">
        <v>6</v>
      </c>
      <c r="E7" s="11"/>
      <c r="F7" s="11" t="s">
        <v>9</v>
      </c>
      <c r="G7" s="11"/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15</v>
      </c>
    </row>
    <row r="8" spans="1:12" s="2" customFormat="1" ht="15.75" thickBot="1" x14ac:dyDescent="0.3">
      <c r="A8" s="11"/>
      <c r="B8" s="11"/>
      <c r="C8" s="11"/>
      <c r="D8" s="11" t="s">
        <v>7</v>
      </c>
      <c r="E8" s="11" t="s">
        <v>8</v>
      </c>
      <c r="F8" s="11" t="s">
        <v>7</v>
      </c>
      <c r="G8" s="11" t="s">
        <v>8</v>
      </c>
      <c r="H8" s="11"/>
      <c r="I8" s="11"/>
      <c r="J8" s="11"/>
      <c r="K8" s="11"/>
      <c r="L8" s="11"/>
    </row>
    <row r="9" spans="1:12" s="2" customFormat="1" ht="15.75" thickBo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2" customFormat="1" ht="15.75" thickBo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2" customFormat="1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s="2" customFormat="1" ht="53.25" thickBot="1" x14ac:dyDescent="0.3">
      <c r="A12" s="11" t="s">
        <v>3</v>
      </c>
      <c r="B12" s="11"/>
      <c r="C12" s="1" t="s">
        <v>5</v>
      </c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 t="s">
        <v>14</v>
      </c>
      <c r="L12" s="1">
        <v>9</v>
      </c>
    </row>
    <row r="13" spans="1:12" s="2" customFormat="1" ht="22.5" x14ac:dyDescent="0.25">
      <c r="A13" s="5" t="s">
        <v>16</v>
      </c>
      <c r="B13" s="5" t="s">
        <v>17</v>
      </c>
      <c r="C13" s="5" t="s">
        <v>18</v>
      </c>
      <c r="D13" s="6">
        <f t="shared" ref="D13:J13" si="0">+D14</f>
        <v>0</v>
      </c>
      <c r="E13" s="6">
        <f t="shared" si="0"/>
        <v>0</v>
      </c>
      <c r="F13" s="6">
        <f t="shared" si="0"/>
        <v>73193480</v>
      </c>
      <c r="G13" s="6">
        <f t="shared" si="0"/>
        <v>59082280</v>
      </c>
      <c r="H13" s="6">
        <f t="shared" si="0"/>
        <v>64123184</v>
      </c>
      <c r="I13" s="6">
        <f t="shared" si="0"/>
        <v>64123184</v>
      </c>
      <c r="J13" s="6">
        <f t="shared" si="0"/>
        <v>47367042</v>
      </c>
      <c r="K13" s="6">
        <f t="shared" ref="K13:K39" si="1">I13-J13</f>
        <v>16756142</v>
      </c>
      <c r="L13" s="6">
        <f>+L14</f>
        <v>49885064</v>
      </c>
    </row>
    <row r="14" spans="1:12" s="2" customFormat="1" ht="22.5" x14ac:dyDescent="0.25">
      <c r="A14" s="5" t="s">
        <v>19</v>
      </c>
      <c r="B14" s="5" t="s">
        <v>20</v>
      </c>
      <c r="C14" s="5" t="s">
        <v>21</v>
      </c>
      <c r="D14" s="6">
        <f t="shared" ref="D14:J14" si="2">D15+D24+D27</f>
        <v>0</v>
      </c>
      <c r="E14" s="6">
        <f t="shared" si="2"/>
        <v>0</v>
      </c>
      <c r="F14" s="6">
        <f t="shared" si="2"/>
        <v>73193480</v>
      </c>
      <c r="G14" s="6">
        <f t="shared" si="2"/>
        <v>59082280</v>
      </c>
      <c r="H14" s="6">
        <f t="shared" si="2"/>
        <v>64123184</v>
      </c>
      <c r="I14" s="6">
        <f t="shared" si="2"/>
        <v>64123184</v>
      </c>
      <c r="J14" s="6">
        <f t="shared" si="2"/>
        <v>47367042</v>
      </c>
      <c r="K14" s="6">
        <f t="shared" si="1"/>
        <v>16756142</v>
      </c>
      <c r="L14" s="6">
        <f>L15+L24+L27</f>
        <v>49885064</v>
      </c>
    </row>
    <row r="15" spans="1:12" s="2" customFormat="1" ht="22.5" x14ac:dyDescent="0.25">
      <c r="A15" s="5" t="s">
        <v>22</v>
      </c>
      <c r="B15" s="5" t="s">
        <v>23</v>
      </c>
      <c r="C15" s="5" t="s">
        <v>24</v>
      </c>
      <c r="D15" s="6">
        <f t="shared" ref="D15:J15" si="3">+D16+D18+D21</f>
        <v>0</v>
      </c>
      <c r="E15" s="6">
        <f t="shared" si="3"/>
        <v>0</v>
      </c>
      <c r="F15" s="6">
        <f t="shared" si="3"/>
        <v>1244600</v>
      </c>
      <c r="G15" s="6">
        <f t="shared" si="3"/>
        <v>993000</v>
      </c>
      <c r="H15" s="6">
        <f t="shared" si="3"/>
        <v>461402</v>
      </c>
      <c r="I15" s="6">
        <f t="shared" si="3"/>
        <v>461402</v>
      </c>
      <c r="J15" s="6">
        <f t="shared" si="3"/>
        <v>441796</v>
      </c>
      <c r="K15" s="6">
        <f t="shared" si="1"/>
        <v>19606</v>
      </c>
      <c r="L15" s="6">
        <f>+L16+L18+L21</f>
        <v>438473</v>
      </c>
    </row>
    <row r="16" spans="1:12" s="2" customFormat="1" ht="22.5" x14ac:dyDescent="0.25">
      <c r="A16" s="5" t="s">
        <v>25</v>
      </c>
      <c r="B16" s="5" t="s">
        <v>26</v>
      </c>
      <c r="C16" s="5" t="s">
        <v>27</v>
      </c>
      <c r="D16" s="6">
        <f t="shared" ref="D16:J16" si="4">D17</f>
        <v>0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1"/>
        <v>0</v>
      </c>
      <c r="L16" s="6">
        <f>L17</f>
        <v>46839</v>
      </c>
    </row>
    <row r="17" spans="1:12" s="2" customFormat="1" x14ac:dyDescent="0.25">
      <c r="A17" s="5" t="s">
        <v>28</v>
      </c>
      <c r="B17" s="5" t="s">
        <v>29</v>
      </c>
      <c r="C17" s="5" t="s">
        <v>30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1"/>
        <v>0</v>
      </c>
      <c r="L17" s="6">
        <v>46839</v>
      </c>
    </row>
    <row r="18" spans="1:12" s="2" customFormat="1" ht="22.5" x14ac:dyDescent="0.25">
      <c r="A18" s="5" t="s">
        <v>31</v>
      </c>
      <c r="B18" s="5" t="s">
        <v>32</v>
      </c>
      <c r="C18" s="5" t="s">
        <v>33</v>
      </c>
      <c r="D18" s="6">
        <f t="shared" ref="D18:J18" si="5">D19+D20</f>
        <v>0</v>
      </c>
      <c r="E18" s="6">
        <f t="shared" si="5"/>
        <v>0</v>
      </c>
      <c r="F18" s="6">
        <f t="shared" si="5"/>
        <v>208700</v>
      </c>
      <c r="G18" s="6">
        <f t="shared" si="5"/>
        <v>193100</v>
      </c>
      <c r="H18" s="6">
        <f t="shared" si="5"/>
        <v>62871</v>
      </c>
      <c r="I18" s="6">
        <f t="shared" si="5"/>
        <v>62871</v>
      </c>
      <c r="J18" s="6">
        <f t="shared" si="5"/>
        <v>62871</v>
      </c>
      <c r="K18" s="6">
        <f t="shared" si="1"/>
        <v>0</v>
      </c>
      <c r="L18" s="6">
        <f>L19+L20</f>
        <v>201795</v>
      </c>
    </row>
    <row r="19" spans="1:12" s="2" customFormat="1" x14ac:dyDescent="0.25">
      <c r="A19" s="5" t="s">
        <v>34</v>
      </c>
      <c r="B19" s="5" t="s">
        <v>35</v>
      </c>
      <c r="C19" s="5" t="s">
        <v>36</v>
      </c>
      <c r="D19" s="6">
        <v>0</v>
      </c>
      <c r="E19" s="6">
        <v>0</v>
      </c>
      <c r="F19" s="6">
        <v>36800</v>
      </c>
      <c r="G19" s="6">
        <v>36800</v>
      </c>
      <c r="H19" s="6">
        <v>697</v>
      </c>
      <c r="I19" s="6">
        <v>697</v>
      </c>
      <c r="J19" s="6">
        <v>697</v>
      </c>
      <c r="K19" s="6">
        <f t="shared" si="1"/>
        <v>0</v>
      </c>
      <c r="L19" s="6">
        <v>3144</v>
      </c>
    </row>
    <row r="20" spans="1:12" s="2" customFormat="1" x14ac:dyDescent="0.25">
      <c r="A20" s="5" t="s">
        <v>37</v>
      </c>
      <c r="B20" s="5" t="s">
        <v>38</v>
      </c>
      <c r="C20" s="5" t="s">
        <v>39</v>
      </c>
      <c r="D20" s="6">
        <v>0</v>
      </c>
      <c r="E20" s="6">
        <v>0</v>
      </c>
      <c r="F20" s="6">
        <v>171900</v>
      </c>
      <c r="G20" s="6">
        <v>156300</v>
      </c>
      <c r="H20" s="6">
        <v>62174</v>
      </c>
      <c r="I20" s="6">
        <v>62174</v>
      </c>
      <c r="J20" s="6">
        <v>62174</v>
      </c>
      <c r="K20" s="6">
        <f t="shared" si="1"/>
        <v>0</v>
      </c>
      <c r="L20" s="6">
        <v>198651</v>
      </c>
    </row>
    <row r="21" spans="1:12" s="2" customFormat="1" ht="22.5" x14ac:dyDescent="0.25">
      <c r="A21" s="5" t="s">
        <v>40</v>
      </c>
      <c r="B21" s="5" t="s">
        <v>41</v>
      </c>
      <c r="C21" s="5" t="s">
        <v>42</v>
      </c>
      <c r="D21" s="6">
        <f t="shared" ref="D21:J21" si="6">+D22+D23</f>
        <v>0</v>
      </c>
      <c r="E21" s="6">
        <f t="shared" si="6"/>
        <v>0</v>
      </c>
      <c r="F21" s="6">
        <f t="shared" si="6"/>
        <v>1035900</v>
      </c>
      <c r="G21" s="6">
        <f t="shared" si="6"/>
        <v>799900</v>
      </c>
      <c r="H21" s="6">
        <f t="shared" si="6"/>
        <v>398531</v>
      </c>
      <c r="I21" s="6">
        <f t="shared" si="6"/>
        <v>398531</v>
      </c>
      <c r="J21" s="6">
        <f t="shared" si="6"/>
        <v>378925</v>
      </c>
      <c r="K21" s="6">
        <f t="shared" si="1"/>
        <v>19606</v>
      </c>
      <c r="L21" s="6">
        <f>+L22+L23</f>
        <v>189839</v>
      </c>
    </row>
    <row r="22" spans="1:12" s="2" customFormat="1" x14ac:dyDescent="0.25">
      <c r="A22" s="5" t="s">
        <v>43</v>
      </c>
      <c r="B22" s="5" t="s">
        <v>44</v>
      </c>
      <c r="C22" s="5" t="s">
        <v>45</v>
      </c>
      <c r="D22" s="6">
        <v>0</v>
      </c>
      <c r="E22" s="6">
        <v>0</v>
      </c>
      <c r="F22" s="6">
        <v>693900</v>
      </c>
      <c r="G22" s="6">
        <v>513900</v>
      </c>
      <c r="H22" s="6">
        <v>263271</v>
      </c>
      <c r="I22" s="6">
        <v>263271</v>
      </c>
      <c r="J22" s="6">
        <v>243665</v>
      </c>
      <c r="K22" s="6">
        <f t="shared" si="1"/>
        <v>19606</v>
      </c>
      <c r="L22" s="6">
        <v>102143</v>
      </c>
    </row>
    <row r="23" spans="1:12" s="2" customFormat="1" x14ac:dyDescent="0.25">
      <c r="A23" s="5" t="s">
        <v>46</v>
      </c>
      <c r="B23" s="5" t="s">
        <v>47</v>
      </c>
      <c r="C23" s="5" t="s">
        <v>48</v>
      </c>
      <c r="D23" s="6">
        <v>0</v>
      </c>
      <c r="E23" s="6">
        <v>0</v>
      </c>
      <c r="F23" s="6">
        <v>342000</v>
      </c>
      <c r="G23" s="6">
        <v>286000</v>
      </c>
      <c r="H23" s="6">
        <v>135260</v>
      </c>
      <c r="I23" s="6">
        <v>135260</v>
      </c>
      <c r="J23" s="6">
        <v>135260</v>
      </c>
      <c r="K23" s="6">
        <f t="shared" si="1"/>
        <v>0</v>
      </c>
      <c r="L23" s="6">
        <v>87696</v>
      </c>
    </row>
    <row r="24" spans="1:12" s="2" customFormat="1" x14ac:dyDescent="0.25">
      <c r="A24" s="5" t="s">
        <v>49</v>
      </c>
      <c r="B24" s="5" t="s">
        <v>50</v>
      </c>
      <c r="C24" s="5" t="s">
        <v>51</v>
      </c>
      <c r="D24" s="6">
        <f t="shared" ref="D24:J24" si="7">+D25</f>
        <v>0</v>
      </c>
      <c r="E24" s="6">
        <f t="shared" si="7"/>
        <v>0</v>
      </c>
      <c r="F24" s="6">
        <f t="shared" si="7"/>
        <v>68586480</v>
      </c>
      <c r="G24" s="6">
        <f t="shared" si="7"/>
        <v>55315480</v>
      </c>
      <c r="H24" s="6">
        <f t="shared" si="7"/>
        <v>61664078</v>
      </c>
      <c r="I24" s="6">
        <f t="shared" si="7"/>
        <v>61664078</v>
      </c>
      <c r="J24" s="6">
        <f t="shared" si="7"/>
        <v>44936431</v>
      </c>
      <c r="K24" s="6">
        <f t="shared" si="1"/>
        <v>16727647</v>
      </c>
      <c r="L24" s="6">
        <f>+L25</f>
        <v>47652212</v>
      </c>
    </row>
    <row r="25" spans="1:12" s="2" customFormat="1" ht="22.5" x14ac:dyDescent="0.25">
      <c r="A25" s="5" t="s">
        <v>52</v>
      </c>
      <c r="B25" s="5" t="s">
        <v>53</v>
      </c>
      <c r="C25" s="5" t="s">
        <v>54</v>
      </c>
      <c r="D25" s="6">
        <f t="shared" ref="D25:J25" si="8">D26</f>
        <v>0</v>
      </c>
      <c r="E25" s="6">
        <f t="shared" si="8"/>
        <v>0</v>
      </c>
      <c r="F25" s="6">
        <f t="shared" si="8"/>
        <v>68586480</v>
      </c>
      <c r="G25" s="6">
        <f t="shared" si="8"/>
        <v>55315480</v>
      </c>
      <c r="H25" s="6">
        <f t="shared" si="8"/>
        <v>61664078</v>
      </c>
      <c r="I25" s="6">
        <f t="shared" si="8"/>
        <v>61664078</v>
      </c>
      <c r="J25" s="6">
        <f t="shared" si="8"/>
        <v>44936431</v>
      </c>
      <c r="K25" s="6">
        <f t="shared" si="1"/>
        <v>16727647</v>
      </c>
      <c r="L25" s="6">
        <f>L26</f>
        <v>47652212</v>
      </c>
    </row>
    <row r="26" spans="1:12" s="2" customFormat="1" x14ac:dyDescent="0.25">
      <c r="A26" s="5" t="s">
        <v>55</v>
      </c>
      <c r="B26" s="5" t="s">
        <v>56</v>
      </c>
      <c r="C26" s="5" t="s">
        <v>57</v>
      </c>
      <c r="D26" s="6">
        <v>0</v>
      </c>
      <c r="E26" s="6">
        <v>0</v>
      </c>
      <c r="F26" s="6">
        <v>68586480</v>
      </c>
      <c r="G26" s="6">
        <v>55315480</v>
      </c>
      <c r="H26" s="6">
        <v>61664078</v>
      </c>
      <c r="I26" s="6">
        <v>61664078</v>
      </c>
      <c r="J26" s="6">
        <v>44936431</v>
      </c>
      <c r="K26" s="6">
        <f t="shared" si="1"/>
        <v>16727647</v>
      </c>
      <c r="L26" s="6">
        <v>47652212</v>
      </c>
    </row>
    <row r="27" spans="1:12" s="2" customFormat="1" ht="22.5" x14ac:dyDescent="0.25">
      <c r="A27" s="5" t="s">
        <v>58</v>
      </c>
      <c r="B27" s="5" t="s">
        <v>59</v>
      </c>
      <c r="C27" s="5" t="s">
        <v>60</v>
      </c>
      <c r="D27" s="6">
        <f t="shared" ref="D27:J27" si="9">+D28+D30+D32</f>
        <v>0</v>
      </c>
      <c r="E27" s="6">
        <f t="shared" si="9"/>
        <v>0</v>
      </c>
      <c r="F27" s="6">
        <f t="shared" si="9"/>
        <v>3362400</v>
      </c>
      <c r="G27" s="6">
        <f t="shared" si="9"/>
        <v>2773800</v>
      </c>
      <c r="H27" s="6">
        <f t="shared" si="9"/>
        <v>1997704</v>
      </c>
      <c r="I27" s="6">
        <f t="shared" si="9"/>
        <v>1997704</v>
      </c>
      <c r="J27" s="6">
        <f t="shared" si="9"/>
        <v>1988815</v>
      </c>
      <c r="K27" s="6">
        <f t="shared" si="1"/>
        <v>8889</v>
      </c>
      <c r="L27" s="6">
        <f>+L28+L30+L32</f>
        <v>1794379</v>
      </c>
    </row>
    <row r="28" spans="1:12" s="2" customFormat="1" ht="33" x14ac:dyDescent="0.25">
      <c r="A28" s="5" t="s">
        <v>61</v>
      </c>
      <c r="B28" s="5" t="s">
        <v>62</v>
      </c>
      <c r="C28" s="5" t="s">
        <v>63</v>
      </c>
      <c r="D28" s="6">
        <f t="shared" ref="D28:J28" si="10">+D29</f>
        <v>0</v>
      </c>
      <c r="E28" s="6">
        <f t="shared" si="10"/>
        <v>0</v>
      </c>
      <c r="F28" s="6">
        <f t="shared" si="10"/>
        <v>1400000</v>
      </c>
      <c r="G28" s="6">
        <f t="shared" si="10"/>
        <v>1115900</v>
      </c>
      <c r="H28" s="6">
        <f t="shared" si="10"/>
        <v>875820</v>
      </c>
      <c r="I28" s="6">
        <f t="shared" si="10"/>
        <v>875820</v>
      </c>
      <c r="J28" s="6">
        <f t="shared" si="10"/>
        <v>866931</v>
      </c>
      <c r="K28" s="6">
        <f t="shared" si="1"/>
        <v>8889</v>
      </c>
      <c r="L28" s="6">
        <f>+L29</f>
        <v>988590</v>
      </c>
    </row>
    <row r="29" spans="1:12" s="2" customFormat="1" x14ac:dyDescent="0.25">
      <c r="A29" s="5" t="s">
        <v>64</v>
      </c>
      <c r="B29" s="5" t="s">
        <v>65</v>
      </c>
      <c r="C29" s="5" t="s">
        <v>66</v>
      </c>
      <c r="D29" s="6">
        <v>0</v>
      </c>
      <c r="E29" s="6">
        <v>0</v>
      </c>
      <c r="F29" s="6">
        <v>1400000</v>
      </c>
      <c r="G29" s="6">
        <v>1115900</v>
      </c>
      <c r="H29" s="6">
        <v>875820</v>
      </c>
      <c r="I29" s="6">
        <v>875820</v>
      </c>
      <c r="J29" s="6">
        <v>866931</v>
      </c>
      <c r="K29" s="6">
        <f t="shared" si="1"/>
        <v>8889</v>
      </c>
      <c r="L29" s="6">
        <v>988590</v>
      </c>
    </row>
    <row r="30" spans="1:12" s="2" customFormat="1" x14ac:dyDescent="0.25">
      <c r="A30" s="5" t="s">
        <v>67</v>
      </c>
      <c r="B30" s="5" t="s">
        <v>68</v>
      </c>
      <c r="C30" s="5" t="s">
        <v>69</v>
      </c>
      <c r="D30" s="6">
        <f t="shared" ref="D30:J30" si="11">D31</f>
        <v>0</v>
      </c>
      <c r="E30" s="6">
        <f t="shared" si="11"/>
        <v>0</v>
      </c>
      <c r="F30" s="6">
        <f t="shared" si="11"/>
        <v>1865000</v>
      </c>
      <c r="G30" s="6">
        <f t="shared" si="11"/>
        <v>1567500</v>
      </c>
      <c r="H30" s="6">
        <f t="shared" si="11"/>
        <v>1105489</v>
      </c>
      <c r="I30" s="6">
        <f t="shared" si="11"/>
        <v>1105489</v>
      </c>
      <c r="J30" s="6">
        <f t="shared" si="11"/>
        <v>1105489</v>
      </c>
      <c r="K30" s="6">
        <f t="shared" si="1"/>
        <v>0</v>
      </c>
      <c r="L30" s="6">
        <f>L31</f>
        <v>775769</v>
      </c>
    </row>
    <row r="31" spans="1:12" s="2" customFormat="1" x14ac:dyDescent="0.25">
      <c r="A31" s="5" t="s">
        <v>70</v>
      </c>
      <c r="B31" s="5" t="s">
        <v>71</v>
      </c>
      <c r="C31" s="5" t="s">
        <v>72</v>
      </c>
      <c r="D31" s="6">
        <v>0</v>
      </c>
      <c r="E31" s="6">
        <v>0</v>
      </c>
      <c r="F31" s="6">
        <v>1865000</v>
      </c>
      <c r="G31" s="6">
        <v>1567500</v>
      </c>
      <c r="H31" s="6">
        <v>1105489</v>
      </c>
      <c r="I31" s="6">
        <v>1105489</v>
      </c>
      <c r="J31" s="6">
        <v>1105489</v>
      </c>
      <c r="K31" s="6">
        <f t="shared" si="1"/>
        <v>0</v>
      </c>
      <c r="L31" s="6">
        <v>775769</v>
      </c>
    </row>
    <row r="32" spans="1:12" s="2" customFormat="1" ht="22.5" x14ac:dyDescent="0.25">
      <c r="A32" s="5" t="s">
        <v>73</v>
      </c>
      <c r="B32" s="5" t="s">
        <v>74</v>
      </c>
      <c r="C32" s="5" t="s">
        <v>75</v>
      </c>
      <c r="D32" s="6">
        <v>0</v>
      </c>
      <c r="E32" s="6">
        <v>0</v>
      </c>
      <c r="F32" s="6">
        <v>97400</v>
      </c>
      <c r="G32" s="6">
        <v>90400</v>
      </c>
      <c r="H32" s="6">
        <v>16395</v>
      </c>
      <c r="I32" s="6">
        <v>16395</v>
      </c>
      <c r="J32" s="6">
        <v>16395</v>
      </c>
      <c r="K32" s="6">
        <f t="shared" si="1"/>
        <v>0</v>
      </c>
      <c r="L32" s="6">
        <v>30020</v>
      </c>
    </row>
    <row r="33" spans="1:12" s="2" customFormat="1" x14ac:dyDescent="0.25">
      <c r="A33" s="5" t="s">
        <v>76</v>
      </c>
      <c r="B33" s="5" t="s">
        <v>77</v>
      </c>
      <c r="C33" s="5" t="s">
        <v>78</v>
      </c>
      <c r="D33" s="6">
        <v>0</v>
      </c>
      <c r="E33" s="6">
        <v>0</v>
      </c>
      <c r="F33" s="6">
        <v>-3585200</v>
      </c>
      <c r="G33" s="6">
        <v>-3585200</v>
      </c>
      <c r="H33" s="6">
        <v>0</v>
      </c>
      <c r="I33" s="6">
        <v>0</v>
      </c>
      <c r="J33" s="6">
        <v>3431020</v>
      </c>
      <c r="K33" s="6">
        <f t="shared" si="1"/>
        <v>-3431020</v>
      </c>
      <c r="L33" s="6">
        <v>0</v>
      </c>
    </row>
    <row r="34" spans="1:12" s="2" customFormat="1" x14ac:dyDescent="0.25">
      <c r="A34" s="5" t="s">
        <v>79</v>
      </c>
      <c r="B34" s="5" t="s">
        <v>80</v>
      </c>
      <c r="C34" s="5" t="s">
        <v>81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3431020</v>
      </c>
      <c r="K34" s="6">
        <f t="shared" si="1"/>
        <v>-3431020</v>
      </c>
      <c r="L34" s="6">
        <v>0</v>
      </c>
    </row>
    <row r="35" spans="1:12" s="2" customFormat="1" x14ac:dyDescent="0.25">
      <c r="A35" s="5" t="s">
        <v>82</v>
      </c>
      <c r="B35" s="5" t="s">
        <v>83</v>
      </c>
      <c r="C35" s="5" t="s">
        <v>84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3398154</v>
      </c>
      <c r="K35" s="6">
        <f t="shared" si="1"/>
        <v>-3398154</v>
      </c>
      <c r="L35" s="6">
        <v>0</v>
      </c>
    </row>
    <row r="36" spans="1:12" s="2" customFormat="1" x14ac:dyDescent="0.25">
      <c r="A36" s="5" t="s">
        <v>85</v>
      </c>
      <c r="B36" s="5" t="s">
        <v>86</v>
      </c>
      <c r="C36" s="5" t="s">
        <v>87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32866</v>
      </c>
      <c r="K36" s="6">
        <f t="shared" si="1"/>
        <v>-32866</v>
      </c>
      <c r="L36" s="6">
        <v>0</v>
      </c>
    </row>
    <row r="37" spans="1:12" s="2" customFormat="1" x14ac:dyDescent="0.25">
      <c r="A37" s="5" t="s">
        <v>88</v>
      </c>
      <c r="B37" s="5" t="s">
        <v>89</v>
      </c>
      <c r="C37" s="5" t="s">
        <v>90</v>
      </c>
      <c r="D37" s="6">
        <v>0</v>
      </c>
      <c r="E37" s="6">
        <v>0</v>
      </c>
      <c r="F37" s="6">
        <v>-3585200</v>
      </c>
      <c r="G37" s="6">
        <v>-3585200</v>
      </c>
      <c r="H37" s="6">
        <v>0</v>
      </c>
      <c r="I37" s="6">
        <v>0</v>
      </c>
      <c r="J37" s="6">
        <v>0</v>
      </c>
      <c r="K37" s="6">
        <f t="shared" si="1"/>
        <v>0</v>
      </c>
      <c r="L37" s="6">
        <v>0</v>
      </c>
    </row>
    <row r="38" spans="1:12" s="2" customFormat="1" x14ac:dyDescent="0.25">
      <c r="A38" s="5" t="s">
        <v>91</v>
      </c>
      <c r="B38" s="5" t="s">
        <v>92</v>
      </c>
      <c r="C38" s="5" t="s">
        <v>93</v>
      </c>
      <c r="D38" s="6">
        <v>0</v>
      </c>
      <c r="E38" s="6">
        <v>0</v>
      </c>
      <c r="F38" s="6">
        <v>-1967900</v>
      </c>
      <c r="G38" s="6">
        <v>-1967900</v>
      </c>
      <c r="H38" s="6">
        <v>0</v>
      </c>
      <c r="I38" s="6">
        <v>0</v>
      </c>
      <c r="J38" s="6">
        <v>0</v>
      </c>
      <c r="K38" s="6">
        <f t="shared" si="1"/>
        <v>0</v>
      </c>
      <c r="L38" s="6">
        <v>0</v>
      </c>
    </row>
    <row r="39" spans="1:12" s="2" customFormat="1" x14ac:dyDescent="0.25">
      <c r="A39" s="5" t="s">
        <v>94</v>
      </c>
      <c r="B39" s="5" t="s">
        <v>95</v>
      </c>
      <c r="C39" s="5" t="s">
        <v>96</v>
      </c>
      <c r="D39" s="6">
        <v>0</v>
      </c>
      <c r="E39" s="6">
        <v>0</v>
      </c>
      <c r="F39" s="6">
        <v>-1617300</v>
      </c>
      <c r="G39" s="6">
        <v>-1617300</v>
      </c>
      <c r="H39" s="6">
        <v>0</v>
      </c>
      <c r="I39" s="6">
        <v>0</v>
      </c>
      <c r="J39" s="6">
        <v>0</v>
      </c>
      <c r="K39" s="6">
        <f t="shared" si="1"/>
        <v>0</v>
      </c>
      <c r="L39" s="6">
        <v>0</v>
      </c>
    </row>
    <row r="40" spans="1:12" s="2" customFormat="1" x14ac:dyDescent="0.25">
      <c r="A40" s="3"/>
      <c r="B40" s="3"/>
      <c r="C40" s="3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8"/>
      <c r="B41" s="10" t="s">
        <v>98</v>
      </c>
      <c r="F41" s="10" t="s">
        <v>99</v>
      </c>
      <c r="H41" s="8"/>
      <c r="I41" s="8"/>
      <c r="J41" s="8"/>
      <c r="K41" s="8"/>
      <c r="L41" s="8"/>
    </row>
    <row r="42" spans="1:12" x14ac:dyDescent="0.25">
      <c r="A42" s="9"/>
      <c r="B42" s="10" t="s">
        <v>100</v>
      </c>
      <c r="F42" s="10" t="s">
        <v>101</v>
      </c>
      <c r="H42" s="9"/>
      <c r="I42" s="9"/>
      <c r="J42" s="9"/>
      <c r="K42" s="9"/>
      <c r="L42" s="9"/>
    </row>
    <row r="43" spans="1:12" x14ac:dyDescent="0.25">
      <c r="B43" s="10"/>
      <c r="F43" s="10"/>
    </row>
    <row r="44" spans="1:12" x14ac:dyDescent="0.25">
      <c r="B44" s="10" t="s">
        <v>102</v>
      </c>
      <c r="F44" s="10"/>
    </row>
    <row r="45" spans="1:12" x14ac:dyDescent="0.25">
      <c r="B45" s="10"/>
      <c r="F45" s="10"/>
    </row>
    <row r="46" spans="1:12" x14ac:dyDescent="0.25">
      <c r="B46" s="10"/>
      <c r="F46" s="10"/>
    </row>
    <row r="47" spans="1:12" x14ac:dyDescent="0.25">
      <c r="B47" s="10" t="s">
        <v>103</v>
      </c>
      <c r="F47" s="10" t="s">
        <v>104</v>
      </c>
    </row>
    <row r="48" spans="1:12" x14ac:dyDescent="0.25">
      <c r="F48" s="10" t="s">
        <v>105</v>
      </c>
    </row>
    <row r="81" spans="1:20" x14ac:dyDescent="0.25">
      <c r="A81" s="7"/>
      <c r="B81" s="7"/>
      <c r="C81" s="7"/>
      <c r="D81" s="7"/>
      <c r="I81" s="7"/>
      <c r="J81" s="7"/>
      <c r="K81" s="7"/>
      <c r="L81" s="7"/>
      <c r="Q81" s="7"/>
      <c r="R81" s="7"/>
      <c r="S81" s="7"/>
      <c r="T81" s="7"/>
    </row>
  </sheetData>
  <mergeCells count="19">
    <mergeCell ref="A12:B12"/>
    <mergeCell ref="C7:C11"/>
    <mergeCell ref="D7:E7"/>
    <mergeCell ref="D8:D11"/>
    <mergeCell ref="E8:E11"/>
    <mergeCell ref="A7:B11"/>
    <mergeCell ref="H7:H11"/>
    <mergeCell ref="I7:I11"/>
    <mergeCell ref="J7:J11"/>
    <mergeCell ref="K7:K11"/>
    <mergeCell ref="A1:L1"/>
    <mergeCell ref="A2:L2"/>
    <mergeCell ref="A3:L3"/>
    <mergeCell ref="A4:L4"/>
    <mergeCell ref="A5:L5"/>
    <mergeCell ref="L7:L11"/>
    <mergeCell ref="F7:G7"/>
    <mergeCell ref="F8:F11"/>
    <mergeCell ref="G8:G1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2025-10-28T09:12:03Z</cp:lastPrinted>
  <dcterms:created xsi:type="dcterms:W3CDTF">2025-10-28T08:40:37Z</dcterms:created>
  <dcterms:modified xsi:type="dcterms:W3CDTF">2025-11-04T07:39:12Z</dcterms:modified>
</cp:coreProperties>
</file>