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300" tabRatio="788" activeTab="0"/>
  </bookViews>
  <sheets>
    <sheet name="csm ianuarie 2018" sheetId="1" r:id="rId1"/>
    <sheet name="asigurari ianuarie 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Serviciul RUNOS</author>
  </authors>
  <commentList>
    <comment ref="H104" authorId="0">
      <text>
        <r>
          <rPr>
            <b/>
            <sz val="8"/>
            <rFont val="Tahoma"/>
            <family val="2"/>
          </rPr>
          <t>Serviciul RUNOS: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<sst xmlns="http://schemas.openxmlformats.org/spreadsheetml/2006/main" count="633" uniqueCount="241">
  <si>
    <t>Nr.</t>
  </si>
  <si>
    <t>crt.</t>
  </si>
  <si>
    <t>Total</t>
  </si>
  <si>
    <t>Specialitatea</t>
  </si>
  <si>
    <t>Niv.</t>
  </si>
  <si>
    <t>Cuan-</t>
  </si>
  <si>
    <t>Numele</t>
  </si>
  <si>
    <t>tum</t>
  </si>
  <si>
    <t>bază</t>
  </si>
  <si>
    <t>şi</t>
  </si>
  <si>
    <t>post</t>
  </si>
  <si>
    <t>Prenumele</t>
  </si>
  <si>
    <t>S</t>
  </si>
  <si>
    <t>PL</t>
  </si>
  <si>
    <t>de</t>
  </si>
  <si>
    <t>Salariu</t>
  </si>
  <si>
    <t>stu-</t>
  </si>
  <si>
    <t>dii</t>
  </si>
  <si>
    <t xml:space="preserve">Funcţia, gradul </t>
  </si>
  <si>
    <t>sau treapta prof.</t>
  </si>
  <si>
    <t>TOTAL GENERAL</t>
  </si>
  <si>
    <t>drepturi</t>
  </si>
  <si>
    <t>Alte</t>
  </si>
  <si>
    <t>Total comitet director</t>
  </si>
  <si>
    <t>ASIGURARI</t>
  </si>
  <si>
    <t>SPITALUL DE PSIHIATRIE CÂMPULUNG MOLDOVENESC</t>
  </si>
  <si>
    <t>Str. Trandafirilor Nr. 2</t>
  </si>
  <si>
    <t>Psiholog</t>
  </si>
  <si>
    <t>M</t>
  </si>
  <si>
    <t>Asist. med. pr. medicală</t>
  </si>
  <si>
    <t>Asist. med. medicală</t>
  </si>
  <si>
    <t>Post Vacant</t>
  </si>
  <si>
    <t>PERSONAL AUXILIAR SANITAR 1 POST/23 PATURI PE TURĂ</t>
  </si>
  <si>
    <t>Infirmieră</t>
  </si>
  <si>
    <t>G</t>
  </si>
  <si>
    <t>Îngrijitoare curăţenie</t>
  </si>
  <si>
    <t>Îngrijitoare</t>
  </si>
  <si>
    <t>Medic specialist psihiatrie</t>
  </si>
  <si>
    <t>Asistent social</t>
  </si>
  <si>
    <t>1. COMITETUL DIRECTOR</t>
  </si>
  <si>
    <t>1</t>
  </si>
  <si>
    <t>1/2</t>
  </si>
  <si>
    <t>PREOT</t>
  </si>
  <si>
    <t>Preot definitiv</t>
  </si>
  <si>
    <t>Medic primar</t>
  </si>
  <si>
    <t>1. CENTRU DE SĂNĂTATE MINTALĂ</t>
  </si>
  <si>
    <t>Medic Primar</t>
  </si>
  <si>
    <t>Medic Primar Psihiatrie</t>
  </si>
  <si>
    <t>Economist IA</t>
  </si>
  <si>
    <t xml:space="preserve">Ropcean Rodica </t>
  </si>
  <si>
    <t xml:space="preserve">Coca Angela </t>
  </si>
  <si>
    <t xml:space="preserve">Vaideş Sirius Alexandru </t>
  </si>
  <si>
    <t xml:space="preserve">Vranău Viorica </t>
  </si>
  <si>
    <t xml:space="preserve">Buzilă Silvia </t>
  </si>
  <si>
    <t xml:space="preserve">Redinciuc Cristian </t>
  </si>
  <si>
    <t xml:space="preserve">Anichitei Mihaela </t>
  </si>
  <si>
    <t xml:space="preserve">Negrea Monica </t>
  </si>
  <si>
    <t xml:space="preserve">Alexoae Cezara </t>
  </si>
  <si>
    <t xml:space="preserve">Creciunescu Mariana </t>
  </si>
  <si>
    <t xml:space="preserve">Ştefeligă Ovidiu Marius </t>
  </si>
  <si>
    <t xml:space="preserve">Grosu Gabriel </t>
  </si>
  <si>
    <t xml:space="preserve">Buzilă Viorel </t>
  </si>
  <si>
    <t xml:space="preserve">Mărginean Roxana Mihaela </t>
  </si>
  <si>
    <t xml:space="preserve">Ec. Rusu Samson Aurora  </t>
  </si>
  <si>
    <t xml:space="preserve">Dr. Paziuc Alexandru </t>
  </si>
  <si>
    <t>Îngrijitor curăţenie</t>
  </si>
  <si>
    <t>post fix</t>
  </si>
  <si>
    <t>Galbău Gabriela</t>
  </si>
  <si>
    <t>Post vacant</t>
  </si>
  <si>
    <t>Profesor debutant</t>
  </si>
  <si>
    <t xml:space="preserve">Profesor CFM </t>
  </si>
  <si>
    <t>Pojoga Ştefan</t>
  </si>
  <si>
    <t>Moroşan Vasile</t>
  </si>
  <si>
    <t xml:space="preserve">Infirmieră </t>
  </si>
  <si>
    <t>MANAGER,</t>
  </si>
  <si>
    <t>DIRECTOR FINANCIAR-CONTABIL,</t>
  </si>
  <si>
    <t>Nr. paturi 70</t>
  </si>
  <si>
    <t>Tel. 0230/314431</t>
  </si>
  <si>
    <t xml:space="preserve"> S</t>
  </si>
  <si>
    <t xml:space="preserve">Macovei Virginia </t>
  </si>
  <si>
    <t>Asist. med. medicală pr</t>
  </si>
  <si>
    <t xml:space="preserve">Medic primar psihiatrie </t>
  </si>
  <si>
    <t xml:space="preserve">Farmacist </t>
  </si>
  <si>
    <t>Economist I A</t>
  </si>
  <si>
    <t>Referent I A</t>
  </si>
  <si>
    <t>COMPARTIMENT APROVIZIONARE TRANSPORT ADMINISTRATIV</t>
  </si>
  <si>
    <t>COMPARTIMENT  FINANCIAR - CONTABILITATE</t>
  </si>
  <si>
    <t>COMPARTIMENT  ACHIZITII PUBLICE, CONTRACTARE</t>
  </si>
  <si>
    <t>COMPARTIMENT RUNOS</t>
  </si>
  <si>
    <t>COMPARTIMENT JURIDIC</t>
  </si>
  <si>
    <t>COMPARTIMENT TEHNIC</t>
  </si>
  <si>
    <t>COMPARTIMENT SECURITATEA MUNCII, PSI, PROTECTIE CIVILA SI SITUATII DE URGENTA</t>
  </si>
  <si>
    <t>BUGETUL DE STAT</t>
  </si>
  <si>
    <t>MUNICIPIUL CÂMPULUNG MOLDOVENESC</t>
  </si>
  <si>
    <t>CONSILIUL LOCAL</t>
  </si>
  <si>
    <t>Asist.med. pr. Medicală- post fix</t>
  </si>
  <si>
    <t xml:space="preserve">Asist.med.medicală </t>
  </si>
  <si>
    <t>Referent II</t>
  </si>
  <si>
    <t>Tehnician II</t>
  </si>
  <si>
    <t>Muncitor necalificat I</t>
  </si>
  <si>
    <t>5</t>
  </si>
  <si>
    <t xml:space="preserve">Portar </t>
  </si>
  <si>
    <t xml:space="preserve">Psiholog </t>
  </si>
  <si>
    <t>Categoria Tip V</t>
  </si>
  <si>
    <t xml:space="preserve">2. COMPARTIMENT MANAGEMENT AL CALITATII SERVICIILOR MEDICALE </t>
  </si>
  <si>
    <t>Hriţcu Marcela</t>
  </si>
  <si>
    <t>Horga Nicoleta-Marcela</t>
  </si>
  <si>
    <t xml:space="preserve"> </t>
  </si>
  <si>
    <t>Psiholog specialist</t>
  </si>
  <si>
    <t>STAT DE FUNCŢII</t>
  </si>
  <si>
    <t>Asist. med. pr. - post fix</t>
  </si>
  <si>
    <t>4. SECŢIA PSIHIATRIE, 70 paturi , suprafaţa de curăţenie 2880 m.p.</t>
  </si>
  <si>
    <t>5. CAMERA DE GARDĂ suprafaţa de curăţenie 50 m.p.</t>
  </si>
  <si>
    <t>6. STAŢIONAR ZI 20 locuri, suprafaţa de curăţenie 250 m.p.</t>
  </si>
  <si>
    <t>7. LABORATOR DE ANALIZE MEDICALE</t>
  </si>
  <si>
    <t>8. CABINET ASISTENTA SOCIALA</t>
  </si>
  <si>
    <t>9. FARMACIE</t>
  </si>
  <si>
    <t>10. ERGOTERAPIE</t>
  </si>
  <si>
    <t>12.PERSONAL T.E.I.A. - Aparat Funcţional</t>
  </si>
  <si>
    <t>13. MUNCITORI</t>
  </si>
  <si>
    <t>14. PERSONAL DE PAZĂ ŞI DESERVIRE, suprafaţă curăţenie 4283 m.p.</t>
  </si>
  <si>
    <t>15.AMBULATOR INTEGRAT CU CABINET ÎN SPECIALITATEA/CABINET PSIHIATRIE</t>
  </si>
  <si>
    <t>ALT PERSONAL SUPERIOR 1 POST/UNITATE</t>
  </si>
  <si>
    <t>PERSONAL MEDIU SANITAR LA PAT 1 POST/12 PATURI PE TURĂ</t>
  </si>
  <si>
    <t xml:space="preserve">PERSONAL MEDICAL - 1 POST/15 PATURI </t>
  </si>
  <si>
    <t>PERSONAL DE ÎNGRIJIRE 1 POST/275 MP</t>
  </si>
  <si>
    <t xml:space="preserve">Medic specialist  psihiatrie </t>
  </si>
  <si>
    <t>Dr.Paziuc Petronela</t>
  </si>
  <si>
    <t>Ingrijitoare curăţenie</t>
  </si>
  <si>
    <t>Ingrijitoare</t>
  </si>
  <si>
    <t xml:space="preserve">G </t>
  </si>
  <si>
    <t>Rusu Mihaela</t>
  </si>
  <si>
    <t>Savin Angela</t>
  </si>
  <si>
    <t>Referent  III</t>
  </si>
  <si>
    <t>Tăutu Mihaela Cătălina</t>
  </si>
  <si>
    <t>Asist. med.  medicală</t>
  </si>
  <si>
    <t>Ciuciuc Gabriela</t>
  </si>
  <si>
    <t>Florea Daniela</t>
  </si>
  <si>
    <t xml:space="preserve">Crăciunescu  Ionela Tamara </t>
  </si>
  <si>
    <t>Medic Primar Psihiatrie Pediatrică</t>
  </si>
  <si>
    <t>Bujdei Ionela Virginia</t>
  </si>
  <si>
    <t>DR. LUCIAN-CONSTANTIN PAZIUC</t>
  </si>
  <si>
    <t>Blanari Andreea</t>
  </si>
  <si>
    <t>Oanea Mihaela</t>
  </si>
  <si>
    <t xml:space="preserve">Medic specialist </t>
  </si>
  <si>
    <t xml:space="preserve">Medic primar </t>
  </si>
  <si>
    <t xml:space="preserve">Asistent medical </t>
  </si>
  <si>
    <t>Asist. med.  igiena</t>
  </si>
  <si>
    <t>12 INFORMATICA</t>
  </si>
  <si>
    <t xml:space="preserve">11. STATISTICĂ MEDICALĂ  </t>
  </si>
  <si>
    <t>Sandu Ana-Maria</t>
  </si>
  <si>
    <t>Lupuşanschi Mariana</t>
  </si>
  <si>
    <t>EC. OANEA MIHAELA</t>
  </si>
  <si>
    <t>Lehaci Maria Loredana</t>
  </si>
  <si>
    <t>Asistent social principal</t>
  </si>
  <si>
    <t xml:space="preserve">Ciupercovici Alina-Laura </t>
  </si>
  <si>
    <t>Asistent medical principal</t>
  </si>
  <si>
    <t>2</t>
  </si>
  <si>
    <t>4</t>
  </si>
  <si>
    <t>3</t>
  </si>
  <si>
    <t>0</t>
  </si>
  <si>
    <t>Mîndrilă Felicia</t>
  </si>
  <si>
    <t>Gramadă Elena Daniela</t>
  </si>
  <si>
    <t xml:space="preserve">Vancea Lorena-Camelia </t>
  </si>
  <si>
    <t>Bedrulea Maria</t>
  </si>
  <si>
    <t xml:space="preserve">Mălin-Moroşan Nicuşor-Valentin </t>
  </si>
  <si>
    <t>Grosu Carmen Sorina Elena</t>
  </si>
  <si>
    <t>Farmacist  primar</t>
  </si>
  <si>
    <t>Boguş Georgeta</t>
  </si>
  <si>
    <t>Manager gradul I, conform  Anexei nr. 2 din Ordinului 834/2011</t>
  </si>
  <si>
    <t>Gradaţia</t>
  </si>
  <si>
    <t>Director financiar-contabil gradul I, conform  Anexei nr. 2 din Ordinului 834/2011</t>
  </si>
  <si>
    <t>Medic specialist psihiatrie şef  secţie, gradul II, conform Anexei nr. 10 din Ordinul 834/2011</t>
  </si>
  <si>
    <t>Poşluschnik Iuliana</t>
  </si>
  <si>
    <t>Îngrijitor</t>
  </si>
  <si>
    <t>Asistent medical</t>
  </si>
  <si>
    <t>Asistent  medical principal</t>
  </si>
  <si>
    <t>Post reţinut manager</t>
  </si>
  <si>
    <t xml:space="preserve">Hurjui Gabriela-Cristina </t>
  </si>
  <si>
    <t>Bărbînţă Adina-Mihaela</t>
  </si>
  <si>
    <t>Post Vacant Rezervat</t>
  </si>
  <si>
    <t>Magaziner debutant</t>
  </si>
  <si>
    <t>Consilier juridic gradul IA</t>
  </si>
  <si>
    <t>Asistent med. medicală</t>
  </si>
  <si>
    <t xml:space="preserve">Instructor ergoterapie </t>
  </si>
  <si>
    <t>Dr. Hrehorciuc  Ionel</t>
  </si>
  <si>
    <t xml:space="preserve">  COMPARTIMENT RESURSE UMANE, </t>
  </si>
  <si>
    <t xml:space="preserve"> COMPARTIMENT  RESURSE UMANE, </t>
  </si>
  <si>
    <t>Răescu Elena</t>
  </si>
  <si>
    <t>Registrator medical principal</t>
  </si>
  <si>
    <t>Asistent medial principal</t>
  </si>
  <si>
    <t>Dr. Zbranca  Cristina-Luana</t>
  </si>
  <si>
    <t>EC. AURORA RUSU-SAMSON</t>
  </si>
  <si>
    <t>Asistent  medical  principal</t>
  </si>
  <si>
    <t>Medic specialist psihiatrie- şef secţie</t>
  </si>
  <si>
    <t>(lei)</t>
  </si>
  <si>
    <t>Dr. Bîndilă Cristian-Gheorghe</t>
  </si>
  <si>
    <t>Muncitor calificat  I tâmplar</t>
  </si>
  <si>
    <t>Muncitor calificat  I  electrician</t>
  </si>
  <si>
    <t>Leoştean Oana- Simona</t>
  </si>
  <si>
    <t>Dr. Paziuc  Lucian-Constantin</t>
  </si>
  <si>
    <t>Ungurean Mihaela Dana</t>
  </si>
  <si>
    <t>Varvaroi Levente Simion</t>
  </si>
  <si>
    <t>Muncitor calificat III bucătar</t>
  </si>
  <si>
    <t>Muncitor  calificat IV lucr. com.</t>
  </si>
  <si>
    <t>Muncitor calificat  IV fochist</t>
  </si>
  <si>
    <t>SSD</t>
  </si>
  <si>
    <t>EC. AURORA RUSU -SAMSON</t>
  </si>
  <si>
    <t>Asistent medical debutant</t>
  </si>
  <si>
    <t>Instructor ergoterapie debutant</t>
  </si>
  <si>
    <t>Muncitor calificat   III bucătar</t>
  </si>
  <si>
    <t xml:space="preserve">Statistician medical </t>
  </si>
  <si>
    <t>Medic primar psihiatrie, gr. II</t>
  </si>
  <si>
    <t>Asistent medical principal şef secţie</t>
  </si>
  <si>
    <t>Asistent farmacie principal</t>
  </si>
  <si>
    <t>Asistent farmacie - post fix</t>
  </si>
  <si>
    <t>Instructor ergoterapie principal</t>
  </si>
  <si>
    <t>Muncitor calificat  IV şofer</t>
  </si>
  <si>
    <t>Muncitor calificat IV fochist</t>
  </si>
  <si>
    <t>Muncitor calificat IV zugrav vopsitor</t>
  </si>
  <si>
    <t>Psiholog practicant</t>
  </si>
  <si>
    <t xml:space="preserve">ANEXA NR. 2 </t>
  </si>
  <si>
    <t>LA H.C.L. NR.____________ DIN _____________________</t>
  </si>
  <si>
    <t>Bărbulescu Lilioara-Carmen</t>
  </si>
  <si>
    <t xml:space="preserve">Nichiforeasa Crizantema- Marioara </t>
  </si>
  <si>
    <t>Infirmieră debutantă</t>
  </si>
  <si>
    <t>Bîndilă Nicoleta</t>
  </si>
  <si>
    <t>Boguș Petruț-Dorin</t>
  </si>
  <si>
    <t>Timu Cristina</t>
  </si>
  <si>
    <t>Timu Gabriela</t>
  </si>
  <si>
    <t>Inginer de sistem I A</t>
  </si>
  <si>
    <t>Medic specialist epidemiologie</t>
  </si>
  <si>
    <t>3. COMPARTIMENT DE PREVENIRE A INFECȚIILOR ASOCIATE ASISTENȚEI MEDICALE</t>
  </si>
  <si>
    <t>Piticari Angello-Luigi</t>
  </si>
  <si>
    <t>Total posturi: 86.5  din care: Comitetul director : 2</t>
  </si>
  <si>
    <r>
      <t>Infirmieră</t>
    </r>
    <r>
      <rPr>
        <b/>
        <sz val="10"/>
        <rFont val="Arial"/>
        <family val="2"/>
      </rPr>
      <t xml:space="preserve"> </t>
    </r>
  </si>
  <si>
    <t>Valabil cu 01 IANUARIE 2018</t>
  </si>
  <si>
    <t>Valabil cu 01 IANUARIE  2018</t>
  </si>
  <si>
    <t>Florea Carmen-Cristina</t>
  </si>
  <si>
    <t>Țîflea Lenuţa-Cristina</t>
  </si>
  <si>
    <t>Total posturi: 11, din care: funcţii de conducere: 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</si>
</sst>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3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0" xfId="0" applyNumberFormat="1" applyFont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12" fillId="0" borderId="14" xfId="0" applyFont="1" applyBorder="1" applyAlignment="1">
      <alignment/>
    </xf>
    <xf numFmtId="1" fontId="12" fillId="0" borderId="14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vertical="top"/>
    </xf>
    <xf numFmtId="1" fontId="0" fillId="0" borderId="15" xfId="0" applyNumberFormat="1" applyFont="1" applyBorder="1" applyAlignment="1">
      <alignment horizontal="center" vertical="top"/>
    </xf>
    <xf numFmtId="3" fontId="0" fillId="0" borderId="15" xfId="0" applyNumberFormat="1" applyFont="1" applyFill="1" applyBorder="1" applyAlignment="1">
      <alignment horizontal="right" vertical="top"/>
    </xf>
    <xf numFmtId="3" fontId="0" fillId="0" borderId="15" xfId="0" applyNumberFormat="1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15" xfId="0" applyNumberFormat="1" applyFont="1" applyBorder="1" applyAlignment="1">
      <alignment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left"/>
    </xf>
    <xf numFmtId="1" fontId="8" fillId="0" borderId="18" xfId="0" applyNumberFormat="1" applyFont="1" applyFill="1" applyBorder="1" applyAlignment="1">
      <alignment vertical="top"/>
    </xf>
    <xf numFmtId="1" fontId="0" fillId="0" borderId="18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3" fontId="0" fillId="0" borderId="18" xfId="0" applyNumberFormat="1" applyFont="1" applyFill="1" applyBorder="1" applyAlignment="1">
      <alignment horizontal="right" vertical="top"/>
    </xf>
    <xf numFmtId="3" fontId="0" fillId="0" borderId="18" xfId="0" applyNumberFormat="1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left"/>
    </xf>
    <xf numFmtId="1" fontId="8" fillId="0" borderId="17" xfId="0" applyNumberFormat="1" applyFont="1" applyFill="1" applyBorder="1" applyAlignment="1">
      <alignment vertical="top"/>
    </xf>
    <xf numFmtId="49" fontId="0" fillId="0" borderId="16" xfId="0" applyNumberFormat="1" applyFont="1" applyBorder="1" applyAlignment="1">
      <alignment horizontal="center" vertical="top"/>
    </xf>
    <xf numFmtId="3" fontId="0" fillId="0" borderId="16" xfId="0" applyNumberFormat="1" applyFont="1" applyFill="1" applyBorder="1" applyAlignment="1">
      <alignment horizontal="right" vertical="top"/>
    </xf>
    <xf numFmtId="3" fontId="0" fillId="0" borderId="19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1" fontId="8" fillId="0" borderId="0" xfId="0" applyNumberFormat="1" applyFont="1" applyFill="1" applyBorder="1" applyAlignment="1">
      <alignment vertical="top"/>
    </xf>
    <xf numFmtId="1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right" vertical="top"/>
    </xf>
    <xf numFmtId="49" fontId="8" fillId="0" borderId="19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 vertical="top"/>
    </xf>
    <xf numFmtId="3" fontId="0" fillId="0" borderId="19" xfId="0" applyNumberFormat="1" applyFont="1" applyFill="1" applyBorder="1" applyAlignment="1">
      <alignment horizontal="right" vertical="top"/>
    </xf>
    <xf numFmtId="0" fontId="0" fillId="0" borderId="19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top"/>
    </xf>
    <xf numFmtId="1" fontId="0" fillId="0" borderId="17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right" vertical="top"/>
    </xf>
    <xf numFmtId="3" fontId="2" fillId="0" borderId="15" xfId="0" applyNumberFormat="1" applyFont="1" applyBorder="1" applyAlignment="1">
      <alignment vertical="top"/>
    </xf>
    <xf numFmtId="0" fontId="2" fillId="0" borderId="16" xfId="0" applyFont="1" applyBorder="1" applyAlignment="1">
      <alignment/>
    </xf>
    <xf numFmtId="49" fontId="2" fillId="0" borderId="2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1" fontId="8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right" vertical="top"/>
    </xf>
    <xf numFmtId="1" fontId="0" fillId="0" borderId="15" xfId="0" applyNumberFormat="1" applyFont="1" applyBorder="1" applyAlignment="1">
      <alignment vertical="top"/>
    </xf>
    <xf numFmtId="3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1" fontId="0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29.57421875" style="0" bestFit="1" customWidth="1"/>
    <col min="4" max="4" width="7.57421875" style="0" customWidth="1"/>
    <col min="5" max="6" width="7.28125" style="0" customWidth="1"/>
    <col min="10" max="10" width="27.00390625" style="0" customWidth="1"/>
  </cols>
  <sheetData>
    <row r="1" spans="1:10" ht="12.75" customHeight="1">
      <c r="A1" s="11" t="s">
        <v>25</v>
      </c>
      <c r="B1" s="12"/>
      <c r="C1" s="12"/>
      <c r="D1" s="3"/>
      <c r="E1" s="14"/>
      <c r="F1" s="154" t="s">
        <v>93</v>
      </c>
      <c r="G1" s="155"/>
      <c r="H1" s="155"/>
      <c r="I1" s="155"/>
      <c r="J1" s="155"/>
    </row>
    <row r="2" spans="1:10" ht="12.75">
      <c r="A2" s="11" t="s">
        <v>103</v>
      </c>
      <c r="B2" s="12"/>
      <c r="C2" s="12"/>
      <c r="D2" s="3"/>
      <c r="E2" s="23"/>
      <c r="F2" s="154" t="s">
        <v>94</v>
      </c>
      <c r="G2" s="156"/>
      <c r="H2" s="156"/>
      <c r="I2" s="156"/>
      <c r="J2" s="156"/>
    </row>
    <row r="3" spans="1:10" ht="12.75">
      <c r="A3" s="11" t="s">
        <v>26</v>
      </c>
      <c r="B3" s="12"/>
      <c r="C3" s="12"/>
      <c r="D3" s="3"/>
      <c r="E3" s="23"/>
      <c r="F3" s="154" t="s">
        <v>221</v>
      </c>
      <c r="G3" s="155"/>
      <c r="H3" s="155"/>
      <c r="I3" s="155"/>
      <c r="J3" s="155"/>
    </row>
    <row r="4" spans="1:10" ht="12.75">
      <c r="A4" s="11" t="s">
        <v>77</v>
      </c>
      <c r="B4" s="12"/>
      <c r="C4" s="12"/>
      <c r="D4" s="3"/>
      <c r="E4" s="23"/>
      <c r="F4" s="154"/>
      <c r="G4" s="155"/>
      <c r="H4" s="155"/>
      <c r="I4" s="155"/>
      <c r="J4" s="155"/>
    </row>
    <row r="5" spans="1:10" ht="12.75">
      <c r="A5" s="11"/>
      <c r="B5" s="12"/>
      <c r="C5" s="12"/>
      <c r="D5" s="3"/>
      <c r="E5" s="23"/>
      <c r="F5" s="23"/>
      <c r="G5" s="23"/>
      <c r="H5" s="23"/>
      <c r="I5" s="24"/>
      <c r="J5" s="23"/>
    </row>
    <row r="6" spans="1:10" ht="12.75">
      <c r="A6" s="11"/>
      <c r="B6" s="12"/>
      <c r="C6" s="12"/>
      <c r="D6" s="3"/>
      <c r="E6" s="23"/>
      <c r="F6" s="23"/>
      <c r="G6" s="23"/>
      <c r="H6" s="23"/>
      <c r="I6" s="24"/>
      <c r="J6" s="23"/>
    </row>
    <row r="7" spans="1:10" ht="12.75">
      <c r="A7" s="11"/>
      <c r="B7" s="12"/>
      <c r="C7" s="12"/>
      <c r="D7" s="18"/>
      <c r="E7" s="22"/>
      <c r="F7" s="22"/>
      <c r="G7" s="1"/>
      <c r="H7" s="18"/>
      <c r="I7" s="22"/>
      <c r="J7" s="1"/>
    </row>
    <row r="8" spans="1:10" ht="12.75">
      <c r="A8" s="1"/>
      <c r="B8" s="2"/>
      <c r="C8" s="2"/>
      <c r="D8" s="157"/>
      <c r="E8" s="157"/>
      <c r="F8" s="157"/>
      <c r="G8" s="157"/>
      <c r="H8" s="157"/>
      <c r="I8" s="157"/>
      <c r="J8" s="157"/>
    </row>
    <row r="9" spans="1:10" ht="12.75">
      <c r="A9" s="1"/>
      <c r="B9" s="2"/>
      <c r="C9" s="2"/>
      <c r="D9" s="3"/>
      <c r="E9" s="4"/>
      <c r="F9" s="4"/>
      <c r="G9" s="15"/>
      <c r="H9" s="15"/>
      <c r="I9" s="15"/>
      <c r="J9" s="1"/>
    </row>
    <row r="10" spans="1:10" ht="15.75">
      <c r="A10" s="150" t="s">
        <v>109</v>
      </c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12.75">
      <c r="A11" s="151" t="s">
        <v>236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152" t="s">
        <v>92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12.75">
      <c r="A13" s="29" t="s">
        <v>0</v>
      </c>
      <c r="B13" s="30" t="s">
        <v>18</v>
      </c>
      <c r="C13" s="30" t="s">
        <v>3</v>
      </c>
      <c r="D13" s="30" t="s">
        <v>4</v>
      </c>
      <c r="E13" s="31" t="s">
        <v>5</v>
      </c>
      <c r="F13" s="32" t="s">
        <v>170</v>
      </c>
      <c r="G13" s="33" t="s">
        <v>15</v>
      </c>
      <c r="H13" s="34" t="s">
        <v>22</v>
      </c>
      <c r="I13" s="34" t="s">
        <v>2</v>
      </c>
      <c r="J13" s="30" t="s">
        <v>6</v>
      </c>
    </row>
    <row r="14" spans="1:10" ht="12.75">
      <c r="A14" s="35" t="s">
        <v>1</v>
      </c>
      <c r="B14" s="36" t="s">
        <v>19</v>
      </c>
      <c r="C14" s="37"/>
      <c r="D14" s="36" t="s">
        <v>16</v>
      </c>
      <c r="E14" s="32" t="s">
        <v>7</v>
      </c>
      <c r="F14" s="32"/>
      <c r="G14" s="39" t="s">
        <v>14</v>
      </c>
      <c r="H14" s="40" t="s">
        <v>21</v>
      </c>
      <c r="I14" s="40" t="s">
        <v>21</v>
      </c>
      <c r="J14" s="36" t="s">
        <v>9</v>
      </c>
    </row>
    <row r="15" spans="1:10" ht="12.75">
      <c r="A15" s="38"/>
      <c r="B15" s="36"/>
      <c r="C15" s="37"/>
      <c r="D15" s="36" t="s">
        <v>17</v>
      </c>
      <c r="E15" s="32" t="s">
        <v>10</v>
      </c>
      <c r="F15" s="32"/>
      <c r="G15" s="41" t="s">
        <v>8</v>
      </c>
      <c r="H15" s="42"/>
      <c r="I15" s="42"/>
      <c r="J15" s="36" t="s">
        <v>11</v>
      </c>
    </row>
    <row r="16" spans="1:10" ht="12.75">
      <c r="A16" s="43"/>
      <c r="B16" s="44"/>
      <c r="C16" s="45"/>
      <c r="D16" s="44"/>
      <c r="E16" s="46"/>
      <c r="F16" s="46"/>
      <c r="G16" s="47" t="s">
        <v>195</v>
      </c>
      <c r="H16" s="47" t="s">
        <v>195</v>
      </c>
      <c r="I16" s="47" t="s">
        <v>195</v>
      </c>
      <c r="J16" s="43"/>
    </row>
    <row r="17" spans="1:10" ht="12.75">
      <c r="A17" s="48">
        <v>0</v>
      </c>
      <c r="B17" s="49">
        <v>1</v>
      </c>
      <c r="C17" s="49">
        <v>2</v>
      </c>
      <c r="D17" s="49">
        <v>3</v>
      </c>
      <c r="E17" s="50">
        <v>4</v>
      </c>
      <c r="F17" s="50">
        <v>5</v>
      </c>
      <c r="G17" s="51">
        <v>6</v>
      </c>
      <c r="H17" s="51">
        <v>7</v>
      </c>
      <c r="I17" s="51">
        <v>8</v>
      </c>
      <c r="J17" s="48">
        <v>9</v>
      </c>
    </row>
    <row r="18" spans="1:10" ht="12.75">
      <c r="A18" s="137"/>
      <c r="B18" s="76" t="s">
        <v>45</v>
      </c>
      <c r="C18" s="5"/>
      <c r="D18" s="5"/>
      <c r="E18" s="77"/>
      <c r="F18" s="77"/>
      <c r="G18" s="20"/>
      <c r="H18" s="1"/>
      <c r="I18" s="1"/>
      <c r="J18" s="68"/>
    </row>
    <row r="19" spans="1:10" ht="12.75">
      <c r="A19" s="138">
        <v>1</v>
      </c>
      <c r="B19" s="83" t="s">
        <v>46</v>
      </c>
      <c r="C19" s="85" t="s">
        <v>139</v>
      </c>
      <c r="D19" s="64" t="s">
        <v>12</v>
      </c>
      <c r="E19" s="60">
        <v>1</v>
      </c>
      <c r="F19" s="60" t="s">
        <v>100</v>
      </c>
      <c r="G19" s="65">
        <v>7020</v>
      </c>
      <c r="H19" s="139">
        <v>3510</v>
      </c>
      <c r="I19" s="140">
        <f>SUM(G19+H19)</f>
        <v>10530</v>
      </c>
      <c r="J19" s="67" t="s">
        <v>185</v>
      </c>
    </row>
    <row r="20" spans="1:10" ht="12.75">
      <c r="A20" s="141">
        <v>2</v>
      </c>
      <c r="B20" s="79" t="s">
        <v>46</v>
      </c>
      <c r="C20" s="63" t="s">
        <v>47</v>
      </c>
      <c r="D20" s="64" t="s">
        <v>12</v>
      </c>
      <c r="E20" s="60" t="s">
        <v>40</v>
      </c>
      <c r="F20" s="60" t="s">
        <v>100</v>
      </c>
      <c r="G20" s="65">
        <v>7020</v>
      </c>
      <c r="H20" s="139"/>
      <c r="I20" s="140">
        <f aca="true" t="shared" si="0" ref="I20:I30">SUM(G20+H20)</f>
        <v>7020</v>
      </c>
      <c r="J20" s="68" t="s">
        <v>31</v>
      </c>
    </row>
    <row r="21" spans="1:10" ht="12.75">
      <c r="A21" s="138">
        <v>3</v>
      </c>
      <c r="B21" s="79" t="s">
        <v>108</v>
      </c>
      <c r="C21" s="63" t="s">
        <v>27</v>
      </c>
      <c r="D21" s="64" t="s">
        <v>12</v>
      </c>
      <c r="E21" s="60" t="s">
        <v>40</v>
      </c>
      <c r="F21" s="60" t="s">
        <v>159</v>
      </c>
      <c r="G21" s="65">
        <v>4003</v>
      </c>
      <c r="H21" s="139">
        <v>2002</v>
      </c>
      <c r="I21" s="140">
        <f t="shared" si="0"/>
        <v>6005</v>
      </c>
      <c r="J21" s="67" t="s">
        <v>62</v>
      </c>
    </row>
    <row r="22" spans="1:10" ht="12.75">
      <c r="A22" s="141">
        <v>4</v>
      </c>
      <c r="B22" s="79" t="s">
        <v>220</v>
      </c>
      <c r="C22" s="63" t="s">
        <v>102</v>
      </c>
      <c r="D22" s="64" t="s">
        <v>12</v>
      </c>
      <c r="E22" s="60" t="s">
        <v>40</v>
      </c>
      <c r="F22" s="60" t="s">
        <v>159</v>
      </c>
      <c r="G22" s="65">
        <v>3462</v>
      </c>
      <c r="H22" s="139">
        <v>2250</v>
      </c>
      <c r="I22" s="140">
        <f t="shared" si="0"/>
        <v>5712</v>
      </c>
      <c r="J22" s="67" t="s">
        <v>226</v>
      </c>
    </row>
    <row r="23" spans="1:10" ht="12.75">
      <c r="A23" s="138">
        <v>5</v>
      </c>
      <c r="B23" s="79" t="s">
        <v>154</v>
      </c>
      <c r="C23" s="63" t="s">
        <v>38</v>
      </c>
      <c r="D23" s="64" t="s">
        <v>12</v>
      </c>
      <c r="E23" s="60" t="s">
        <v>40</v>
      </c>
      <c r="F23" s="60" t="s">
        <v>159</v>
      </c>
      <c r="G23" s="65">
        <v>4122</v>
      </c>
      <c r="H23" s="139">
        <v>2061</v>
      </c>
      <c r="I23" s="140">
        <f t="shared" si="0"/>
        <v>6183</v>
      </c>
      <c r="J23" s="67" t="s">
        <v>179</v>
      </c>
    </row>
    <row r="24" spans="1:10" ht="12.75">
      <c r="A24" s="141">
        <v>6</v>
      </c>
      <c r="B24" s="79" t="s">
        <v>208</v>
      </c>
      <c r="C24" s="63" t="s">
        <v>183</v>
      </c>
      <c r="D24" s="64" t="s">
        <v>13</v>
      </c>
      <c r="E24" s="60" t="s">
        <v>40</v>
      </c>
      <c r="F24" s="60" t="s">
        <v>160</v>
      </c>
      <c r="G24" s="65">
        <v>2035</v>
      </c>
      <c r="H24" s="139"/>
      <c r="I24" s="140">
        <f t="shared" si="0"/>
        <v>2035</v>
      </c>
      <c r="J24" s="68" t="s">
        <v>68</v>
      </c>
    </row>
    <row r="25" spans="1:10" ht="12.75">
      <c r="A25" s="138">
        <v>7</v>
      </c>
      <c r="B25" s="79" t="s">
        <v>156</v>
      </c>
      <c r="C25" s="63" t="s">
        <v>30</v>
      </c>
      <c r="D25" s="64" t="s">
        <v>13</v>
      </c>
      <c r="E25" s="60" t="s">
        <v>40</v>
      </c>
      <c r="F25" s="60" t="s">
        <v>158</v>
      </c>
      <c r="G25" s="65">
        <v>3470</v>
      </c>
      <c r="H25" s="139">
        <v>2256</v>
      </c>
      <c r="I25" s="140">
        <f t="shared" si="0"/>
        <v>5726</v>
      </c>
      <c r="J25" s="67" t="s">
        <v>140</v>
      </c>
    </row>
    <row r="26" spans="1:10" ht="12.75">
      <c r="A26" s="141">
        <v>8</v>
      </c>
      <c r="B26" s="79" t="s">
        <v>146</v>
      </c>
      <c r="C26" s="63" t="s">
        <v>30</v>
      </c>
      <c r="D26" s="64" t="s">
        <v>13</v>
      </c>
      <c r="E26" s="60" t="s">
        <v>40</v>
      </c>
      <c r="F26" s="60" t="s">
        <v>100</v>
      </c>
      <c r="G26" s="65">
        <v>3204</v>
      </c>
      <c r="H26" s="139"/>
      <c r="I26" s="140">
        <f t="shared" si="0"/>
        <v>3204</v>
      </c>
      <c r="J26" s="68" t="s">
        <v>31</v>
      </c>
    </row>
    <row r="27" spans="1:10" ht="25.5">
      <c r="A27" s="138">
        <v>9</v>
      </c>
      <c r="B27" s="62" t="s">
        <v>209</v>
      </c>
      <c r="C27" s="63" t="s">
        <v>184</v>
      </c>
      <c r="D27" s="64" t="s">
        <v>28</v>
      </c>
      <c r="E27" s="60" t="s">
        <v>40</v>
      </c>
      <c r="F27" s="60" t="s">
        <v>100</v>
      </c>
      <c r="G27" s="65">
        <v>2480</v>
      </c>
      <c r="H27" s="139"/>
      <c r="I27" s="140">
        <f t="shared" si="0"/>
        <v>2480</v>
      </c>
      <c r="J27" s="68" t="s">
        <v>31</v>
      </c>
    </row>
    <row r="28" spans="1:10" ht="12.75">
      <c r="A28" s="138">
        <v>10</v>
      </c>
      <c r="B28" s="79" t="s">
        <v>65</v>
      </c>
      <c r="C28" s="63" t="s">
        <v>65</v>
      </c>
      <c r="D28" s="64" t="s">
        <v>34</v>
      </c>
      <c r="E28" s="60" t="s">
        <v>40</v>
      </c>
      <c r="F28" s="60" t="s">
        <v>160</v>
      </c>
      <c r="G28" s="65">
        <v>1900</v>
      </c>
      <c r="H28" s="139"/>
      <c r="I28" s="140">
        <f t="shared" si="0"/>
        <v>1900</v>
      </c>
      <c r="J28" s="68" t="s">
        <v>31</v>
      </c>
    </row>
    <row r="29" spans="1:10" ht="12.75">
      <c r="A29" s="142"/>
      <c r="B29" s="107" t="s">
        <v>42</v>
      </c>
      <c r="C29" s="108"/>
      <c r="D29" s="109"/>
      <c r="E29" s="110"/>
      <c r="F29" s="110"/>
      <c r="G29" s="111"/>
      <c r="H29" s="143"/>
      <c r="I29" s="17"/>
      <c r="J29" s="86"/>
    </row>
    <row r="30" spans="1:10" ht="12.75">
      <c r="A30" s="138">
        <v>11</v>
      </c>
      <c r="B30" s="79" t="s">
        <v>43</v>
      </c>
      <c r="C30" s="104" t="s">
        <v>43</v>
      </c>
      <c r="D30" s="64" t="s">
        <v>12</v>
      </c>
      <c r="E30" s="60">
        <v>1</v>
      </c>
      <c r="F30" s="60" t="s">
        <v>100</v>
      </c>
      <c r="G30" s="65">
        <v>2619</v>
      </c>
      <c r="H30" s="139">
        <v>1310</v>
      </c>
      <c r="I30" s="140">
        <f t="shared" si="0"/>
        <v>3929</v>
      </c>
      <c r="J30" s="67" t="s">
        <v>60</v>
      </c>
    </row>
    <row r="31" spans="1:10" ht="12.75">
      <c r="A31" s="142"/>
      <c r="B31" s="107"/>
      <c r="C31" s="144"/>
      <c r="D31" s="109"/>
      <c r="E31" s="110"/>
      <c r="F31" s="110"/>
      <c r="G31" s="111"/>
      <c r="H31" s="143"/>
      <c r="I31" s="17"/>
      <c r="J31" s="147"/>
    </row>
    <row r="32" spans="1:10" ht="12.75">
      <c r="A32" s="78"/>
      <c r="B32" s="145" t="s">
        <v>20</v>
      </c>
      <c r="C32" s="146"/>
      <c r="D32" s="71"/>
      <c r="E32" s="72"/>
      <c r="F32" s="72"/>
      <c r="G32" s="73">
        <f>SUM(G19:G31)</f>
        <v>41335</v>
      </c>
      <c r="H32" s="73">
        <f>SUM(H19:H31)</f>
        <v>13389</v>
      </c>
      <c r="I32" s="73">
        <f>SUM(I19:I31)</f>
        <v>54724</v>
      </c>
      <c r="J32" s="67"/>
    </row>
    <row r="33" spans="1:10" ht="12.75">
      <c r="A33" s="1"/>
      <c r="B33" s="153" t="s">
        <v>240</v>
      </c>
      <c r="C33" s="153"/>
      <c r="D33" s="153"/>
      <c r="E33" s="153"/>
      <c r="F33" s="153"/>
      <c r="G33" s="153"/>
      <c r="H33" s="15"/>
      <c r="I33" s="15"/>
      <c r="J33" s="1"/>
    </row>
    <row r="34" spans="1:10" ht="12.75">
      <c r="A34" s="1"/>
      <c r="B34" s="2"/>
      <c r="C34" s="2"/>
      <c r="D34" s="3"/>
      <c r="E34" s="4"/>
      <c r="F34" s="4"/>
      <c r="G34" s="15"/>
      <c r="H34" s="15"/>
      <c r="I34" s="15"/>
      <c r="J34" s="1"/>
    </row>
    <row r="35" spans="1:10" ht="12.75">
      <c r="A35" s="1"/>
      <c r="B35" s="13" t="s">
        <v>74</v>
      </c>
      <c r="C35" s="6"/>
      <c r="D35" s="149" t="s">
        <v>75</v>
      </c>
      <c r="E35" s="149"/>
      <c r="F35" s="149"/>
      <c r="G35" s="149"/>
      <c r="H35" s="149"/>
      <c r="I35" s="149" t="s">
        <v>187</v>
      </c>
      <c r="J35" s="149"/>
    </row>
    <row r="36" spans="1:10" ht="12.75">
      <c r="A36" s="26" t="s">
        <v>141</v>
      </c>
      <c r="B36" s="26"/>
      <c r="C36" s="2"/>
      <c r="D36" s="149" t="s">
        <v>207</v>
      </c>
      <c r="E36" s="149"/>
      <c r="F36" s="149"/>
      <c r="G36" s="149"/>
      <c r="H36" s="149"/>
      <c r="I36" s="149" t="s">
        <v>152</v>
      </c>
      <c r="J36" s="149"/>
    </row>
    <row r="41" spans="2:10" ht="12.75">
      <c r="B41" s="25"/>
      <c r="C41" s="25"/>
      <c r="D41" s="27"/>
      <c r="E41" s="27"/>
      <c r="F41" s="27"/>
      <c r="G41" s="27"/>
      <c r="H41" s="27"/>
      <c r="I41" s="28"/>
      <c r="J41" s="27"/>
    </row>
  </sheetData>
  <sheetProtection/>
  <mergeCells count="13">
    <mergeCell ref="D8:J8"/>
    <mergeCell ref="F1:J1"/>
    <mergeCell ref="F2:J2"/>
    <mergeCell ref="F3:J3"/>
    <mergeCell ref="F4:J4"/>
    <mergeCell ref="D36:H36"/>
    <mergeCell ref="I36:J36"/>
    <mergeCell ref="A10:J10"/>
    <mergeCell ref="A11:J11"/>
    <mergeCell ref="A12:J12"/>
    <mergeCell ref="B33:G33"/>
    <mergeCell ref="D35:H35"/>
    <mergeCell ref="I35:J35"/>
  </mergeCells>
  <printOptions/>
  <pageMargins left="0.45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19">
      <selection activeCell="C30" sqref="C30"/>
    </sheetView>
  </sheetViews>
  <sheetFormatPr defaultColWidth="9.140625" defaultRowHeight="12.75"/>
  <cols>
    <col min="1" max="1" width="5.140625" style="1" customWidth="1"/>
    <col min="2" max="2" width="31.7109375" style="2" customWidth="1"/>
    <col min="3" max="3" width="27.8515625" style="2" customWidth="1"/>
    <col min="4" max="4" width="4.57421875" style="3" customWidth="1"/>
    <col min="5" max="5" width="5.421875" style="4" customWidth="1"/>
    <col min="6" max="6" width="7.421875" style="4" customWidth="1"/>
    <col min="7" max="7" width="8.8515625" style="15" customWidth="1"/>
    <col min="8" max="8" width="8.140625" style="15" customWidth="1"/>
    <col min="9" max="9" width="9.140625" style="15" customWidth="1"/>
    <col min="10" max="10" width="28.7109375" style="1" customWidth="1"/>
  </cols>
  <sheetData>
    <row r="1" spans="1:10" ht="12.75">
      <c r="A1" s="11" t="s">
        <v>25</v>
      </c>
      <c r="B1" s="12"/>
      <c r="C1" s="12"/>
      <c r="F1" s="154" t="s">
        <v>93</v>
      </c>
      <c r="G1" s="155"/>
      <c r="H1" s="155"/>
      <c r="I1" s="155"/>
      <c r="J1" s="155"/>
    </row>
    <row r="2" spans="1:10" ht="12.75">
      <c r="A2" s="11" t="s">
        <v>103</v>
      </c>
      <c r="B2" s="12"/>
      <c r="C2" s="12"/>
      <c r="E2" s="14"/>
      <c r="F2" s="154" t="s">
        <v>94</v>
      </c>
      <c r="G2" s="156"/>
      <c r="H2" s="156"/>
      <c r="I2" s="156"/>
      <c r="J2" s="156"/>
    </row>
    <row r="3" spans="1:10" ht="12.75">
      <c r="A3" s="11" t="s">
        <v>76</v>
      </c>
      <c r="B3" s="12"/>
      <c r="C3" s="12"/>
      <c r="F3" s="154" t="s">
        <v>221</v>
      </c>
      <c r="G3" s="155"/>
      <c r="H3" s="155"/>
      <c r="I3" s="155"/>
      <c r="J3" s="155"/>
    </row>
    <row r="4" spans="1:10" ht="12.75">
      <c r="A4" s="11" t="s">
        <v>26</v>
      </c>
      <c r="B4" s="12"/>
      <c r="C4" s="12"/>
      <c r="F4" s="154" t="s">
        <v>222</v>
      </c>
      <c r="G4" s="155"/>
      <c r="H4" s="155"/>
      <c r="I4" s="155"/>
      <c r="J4" s="155"/>
    </row>
    <row r="5" spans="1:9" ht="12.75">
      <c r="A5" s="11" t="s">
        <v>77</v>
      </c>
      <c r="B5" s="12"/>
      <c r="C5" s="12"/>
      <c r="G5" s="16"/>
      <c r="H5" s="18"/>
      <c r="I5" s="22"/>
    </row>
    <row r="6" spans="1:9" ht="12.75">
      <c r="A6" s="11"/>
      <c r="B6" s="12"/>
      <c r="C6" s="12"/>
      <c r="G6" s="16"/>
      <c r="H6" s="18"/>
      <c r="I6" s="22"/>
    </row>
    <row r="7" spans="7:10" ht="12.75">
      <c r="G7" s="4"/>
      <c r="H7" s="4"/>
      <c r="I7" s="4"/>
      <c r="J7" s="16"/>
    </row>
    <row r="8" spans="3:9" ht="12.75">
      <c r="C8" s="59"/>
      <c r="G8" s="16"/>
      <c r="H8" s="18"/>
      <c r="I8" s="22"/>
    </row>
    <row r="9" spans="3:10" ht="12.75">
      <c r="C9" s="59"/>
      <c r="D9" s="158"/>
      <c r="E9" s="158"/>
      <c r="F9" s="158"/>
      <c r="G9" s="158"/>
      <c r="H9" s="158"/>
      <c r="I9" s="158"/>
      <c r="J9" s="158"/>
    </row>
    <row r="10" spans="4:10" ht="12.75">
      <c r="D10" s="157"/>
      <c r="E10" s="157"/>
      <c r="F10" s="157"/>
      <c r="G10" s="157"/>
      <c r="H10" s="157"/>
      <c r="I10" s="157"/>
      <c r="J10" s="157"/>
    </row>
    <row r="11" ht="12.75"/>
    <row r="12" ht="12.75"/>
    <row r="13" spans="1:10" ht="15.75">
      <c r="A13" s="150" t="s">
        <v>109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2.75">
      <c r="A14" s="151" t="s">
        <v>237</v>
      </c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ht="12.75">
      <c r="A15" s="152" t="s">
        <v>24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2.75">
      <c r="A16" s="29" t="s">
        <v>0</v>
      </c>
      <c r="B16" s="30" t="s">
        <v>18</v>
      </c>
      <c r="C16" s="30" t="s">
        <v>3</v>
      </c>
      <c r="D16" s="30" t="s">
        <v>4</v>
      </c>
      <c r="E16" s="31" t="s">
        <v>5</v>
      </c>
      <c r="F16" s="32" t="s">
        <v>170</v>
      </c>
      <c r="G16" s="34" t="s">
        <v>15</v>
      </c>
      <c r="H16" s="34" t="s">
        <v>22</v>
      </c>
      <c r="I16" s="34" t="s">
        <v>2</v>
      </c>
      <c r="J16" s="30" t="s">
        <v>6</v>
      </c>
    </row>
    <row r="17" spans="1:10" ht="12.75">
      <c r="A17" s="35" t="s">
        <v>1</v>
      </c>
      <c r="B17" s="36" t="s">
        <v>19</v>
      </c>
      <c r="C17" s="37"/>
      <c r="D17" s="36" t="s">
        <v>16</v>
      </c>
      <c r="E17" s="32" t="s">
        <v>7</v>
      </c>
      <c r="F17" s="32"/>
      <c r="G17" s="40" t="s">
        <v>14</v>
      </c>
      <c r="H17" s="40" t="s">
        <v>21</v>
      </c>
      <c r="I17" s="40" t="s">
        <v>21</v>
      </c>
      <c r="J17" s="36" t="s">
        <v>9</v>
      </c>
    </row>
    <row r="18" spans="1:10" ht="12.75">
      <c r="A18" s="38"/>
      <c r="B18" s="36"/>
      <c r="C18" s="37"/>
      <c r="D18" s="36" t="s">
        <v>17</v>
      </c>
      <c r="E18" s="32" t="s">
        <v>10</v>
      </c>
      <c r="F18" s="32"/>
      <c r="G18" s="40" t="s">
        <v>8</v>
      </c>
      <c r="H18" s="42"/>
      <c r="I18" s="42"/>
      <c r="J18" s="36" t="s">
        <v>11</v>
      </c>
    </row>
    <row r="19" spans="1:10" ht="12.75">
      <c r="A19" s="43"/>
      <c r="B19" s="44"/>
      <c r="C19" s="45"/>
      <c r="D19" s="44"/>
      <c r="E19" s="46"/>
      <c r="F19" s="46"/>
      <c r="G19" s="47" t="s">
        <v>195</v>
      </c>
      <c r="H19" s="47" t="s">
        <v>195</v>
      </c>
      <c r="I19" s="47" t="s">
        <v>195</v>
      </c>
      <c r="J19" s="43"/>
    </row>
    <row r="20" spans="1:10" ht="12.75">
      <c r="A20" s="48">
        <v>0</v>
      </c>
      <c r="B20" s="49">
        <v>1</v>
      </c>
      <c r="C20" s="49">
        <v>2</v>
      </c>
      <c r="D20" s="49">
        <v>3</v>
      </c>
      <c r="E20" s="50">
        <v>4</v>
      </c>
      <c r="F20" s="50">
        <v>5</v>
      </c>
      <c r="G20" s="51">
        <v>6</v>
      </c>
      <c r="H20" s="51">
        <v>7</v>
      </c>
      <c r="I20" s="51">
        <v>8</v>
      </c>
      <c r="J20" s="48">
        <v>9</v>
      </c>
    </row>
    <row r="21" spans="1:10" ht="12.75">
      <c r="A21" s="57"/>
      <c r="B21" s="53"/>
      <c r="C21" s="53"/>
      <c r="D21" s="53"/>
      <c r="E21" s="54"/>
      <c r="F21" s="54"/>
      <c r="G21" s="55"/>
      <c r="H21" s="55"/>
      <c r="I21" s="58"/>
      <c r="J21" s="56"/>
    </row>
    <row r="22" spans="1:10" ht="12.75">
      <c r="A22" s="57"/>
      <c r="B22" s="52" t="s">
        <v>39</v>
      </c>
      <c r="C22" s="53"/>
      <c r="D22" s="53"/>
      <c r="E22" s="54"/>
      <c r="F22" s="54"/>
      <c r="G22" s="55"/>
      <c r="H22" s="55"/>
      <c r="I22" s="58"/>
      <c r="J22" s="56"/>
    </row>
    <row r="23" spans="1:10" ht="38.25">
      <c r="A23" s="61">
        <v>1</v>
      </c>
      <c r="B23" s="62" t="s">
        <v>169</v>
      </c>
      <c r="C23" s="63" t="s">
        <v>37</v>
      </c>
      <c r="D23" s="64" t="s">
        <v>12</v>
      </c>
      <c r="E23" s="60">
        <v>1</v>
      </c>
      <c r="F23" s="60" t="s">
        <v>157</v>
      </c>
      <c r="G23" s="65">
        <v>8000</v>
      </c>
      <c r="H23" s="66">
        <v>4000</v>
      </c>
      <c r="I23" s="66">
        <f>SUM(G23+H23)</f>
        <v>12000</v>
      </c>
      <c r="J23" s="67" t="s">
        <v>200</v>
      </c>
    </row>
    <row r="24" spans="1:10" ht="38.25">
      <c r="A24" s="61">
        <v>2</v>
      </c>
      <c r="B24" s="62" t="s">
        <v>171</v>
      </c>
      <c r="C24" s="63" t="s">
        <v>48</v>
      </c>
      <c r="D24" s="64" t="s">
        <v>12</v>
      </c>
      <c r="E24" s="60">
        <v>1</v>
      </c>
      <c r="F24" s="60" t="s">
        <v>100</v>
      </c>
      <c r="G24" s="65">
        <v>7439</v>
      </c>
      <c r="H24" s="66">
        <v>4836</v>
      </c>
      <c r="I24" s="66">
        <f>SUM(G24+H24)</f>
        <v>12275</v>
      </c>
      <c r="J24" s="67" t="s">
        <v>63</v>
      </c>
    </row>
    <row r="25" spans="1:10" ht="12.75">
      <c r="A25" s="68"/>
      <c r="B25" s="69" t="s">
        <v>23</v>
      </c>
      <c r="C25" s="70"/>
      <c r="D25" s="71"/>
      <c r="E25" s="72"/>
      <c r="F25" s="72"/>
      <c r="G25" s="73">
        <f>SUM(G23:G24)</f>
        <v>15439</v>
      </c>
      <c r="H25" s="73">
        <f>SUM(H23:H24)</f>
        <v>8836</v>
      </c>
      <c r="I25" s="73">
        <f>SUM(I23:I24)</f>
        <v>24275</v>
      </c>
      <c r="J25" s="74"/>
    </row>
    <row r="26" spans="1:8" ht="12.75">
      <c r="A26" s="75"/>
      <c r="B26" s="76" t="s">
        <v>104</v>
      </c>
      <c r="C26" s="5"/>
      <c r="D26" s="5"/>
      <c r="E26" s="77"/>
      <c r="F26" s="77"/>
      <c r="G26" s="20"/>
      <c r="H26" s="20"/>
    </row>
    <row r="27" spans="1:10" ht="12.75">
      <c r="A27" s="78">
        <v>0.5</v>
      </c>
      <c r="B27" s="79" t="s">
        <v>37</v>
      </c>
      <c r="C27" s="63" t="s">
        <v>37</v>
      </c>
      <c r="D27" s="80" t="s">
        <v>12</v>
      </c>
      <c r="E27" s="60" t="s">
        <v>41</v>
      </c>
      <c r="F27" s="60" t="s">
        <v>157</v>
      </c>
      <c r="G27" s="65">
        <v>2500</v>
      </c>
      <c r="H27" s="81">
        <v>1250</v>
      </c>
      <c r="I27" s="81">
        <f>SUM(G27+H27)</f>
        <v>3750</v>
      </c>
      <c r="J27" s="68" t="s">
        <v>68</v>
      </c>
    </row>
    <row r="28" spans="1:10" ht="12.75">
      <c r="A28" s="61">
        <v>3</v>
      </c>
      <c r="B28" s="79" t="s">
        <v>156</v>
      </c>
      <c r="C28" s="63" t="s">
        <v>193</v>
      </c>
      <c r="D28" s="64" t="s">
        <v>13</v>
      </c>
      <c r="E28" s="60" t="s">
        <v>40</v>
      </c>
      <c r="F28" s="60" t="s">
        <v>158</v>
      </c>
      <c r="G28" s="65">
        <v>3470</v>
      </c>
      <c r="H28" s="81">
        <v>1735</v>
      </c>
      <c r="I28" s="81">
        <f>SUM(G28+H28)</f>
        <v>5205</v>
      </c>
      <c r="J28" s="68" t="s">
        <v>31</v>
      </c>
    </row>
    <row r="29" spans="1:8" ht="12.75">
      <c r="A29" s="75"/>
      <c r="B29" s="76" t="s">
        <v>232</v>
      </c>
      <c r="C29" s="5"/>
      <c r="D29" s="5"/>
      <c r="E29" s="77"/>
      <c r="F29" s="77"/>
      <c r="G29" s="20"/>
      <c r="H29" s="20"/>
    </row>
    <row r="30" spans="1:10" ht="12.75">
      <c r="A30" s="78">
        <v>4</v>
      </c>
      <c r="B30" s="79" t="s">
        <v>231</v>
      </c>
      <c r="C30" s="63" t="s">
        <v>144</v>
      </c>
      <c r="D30" s="80" t="s">
        <v>12</v>
      </c>
      <c r="E30" s="60" t="s">
        <v>40</v>
      </c>
      <c r="F30" s="60" t="s">
        <v>158</v>
      </c>
      <c r="G30" s="65">
        <v>5382</v>
      </c>
      <c r="H30" s="81">
        <v>2691</v>
      </c>
      <c r="I30" s="81">
        <f>SUM(G30+H30)</f>
        <v>8073</v>
      </c>
      <c r="J30" s="148" t="s">
        <v>238</v>
      </c>
    </row>
    <row r="31" spans="1:10" ht="12.75">
      <c r="A31" s="61">
        <v>5</v>
      </c>
      <c r="B31" s="79" t="s">
        <v>146</v>
      </c>
      <c r="C31" s="63" t="s">
        <v>147</v>
      </c>
      <c r="D31" s="64" t="s">
        <v>13</v>
      </c>
      <c r="E31" s="60" t="s">
        <v>40</v>
      </c>
      <c r="F31" s="60" t="s">
        <v>158</v>
      </c>
      <c r="G31" s="65">
        <v>3125</v>
      </c>
      <c r="H31" s="81">
        <v>1563</v>
      </c>
      <c r="I31" s="81">
        <f>SUM(G31+H31)</f>
        <v>4688</v>
      </c>
      <c r="J31" s="68" t="s">
        <v>31</v>
      </c>
    </row>
    <row r="32" spans="2:10" ht="12.75">
      <c r="B32" s="82" t="s">
        <v>111</v>
      </c>
      <c r="H32" s="17"/>
      <c r="I32" s="17"/>
      <c r="J32" s="8"/>
    </row>
    <row r="33" spans="2:10" ht="12.75">
      <c r="B33" s="82" t="s">
        <v>124</v>
      </c>
      <c r="H33" s="17"/>
      <c r="I33" s="17"/>
      <c r="J33" s="8"/>
    </row>
    <row r="34" spans="1:10" ht="51">
      <c r="A34" s="78">
        <v>6</v>
      </c>
      <c r="B34" s="83" t="s">
        <v>194</v>
      </c>
      <c r="C34" s="84" t="s">
        <v>172</v>
      </c>
      <c r="D34" s="80" t="s">
        <v>12</v>
      </c>
      <c r="E34" s="80">
        <v>1</v>
      </c>
      <c r="F34" s="80">
        <v>2</v>
      </c>
      <c r="G34" s="81">
        <v>6938</v>
      </c>
      <c r="H34" s="81">
        <v>5204</v>
      </c>
      <c r="I34" s="81">
        <f>SUM(G34+H34)</f>
        <v>12142</v>
      </c>
      <c r="J34" s="67" t="s">
        <v>196</v>
      </c>
    </row>
    <row r="35" spans="1:10" ht="12.75">
      <c r="A35" s="78">
        <v>0.5</v>
      </c>
      <c r="B35" s="83" t="s">
        <v>145</v>
      </c>
      <c r="C35" s="85" t="s">
        <v>212</v>
      </c>
      <c r="D35" s="80" t="s">
        <v>12</v>
      </c>
      <c r="E35" s="60" t="s">
        <v>41</v>
      </c>
      <c r="F35" s="60" t="s">
        <v>100</v>
      </c>
      <c r="G35" s="81">
        <v>3510</v>
      </c>
      <c r="H35" s="81">
        <v>3108</v>
      </c>
      <c r="I35" s="81">
        <f>SUM(G35+H35)</f>
        <v>6618</v>
      </c>
      <c r="J35" s="67" t="s">
        <v>64</v>
      </c>
    </row>
    <row r="36" spans="1:10" ht="12.75">
      <c r="A36" s="78">
        <v>8</v>
      </c>
      <c r="B36" s="83" t="s">
        <v>37</v>
      </c>
      <c r="C36" s="85" t="s">
        <v>126</v>
      </c>
      <c r="D36" s="80" t="s">
        <v>12</v>
      </c>
      <c r="E36" s="60" t="s">
        <v>40</v>
      </c>
      <c r="F36" s="60" t="s">
        <v>159</v>
      </c>
      <c r="G36" s="81">
        <v>5250</v>
      </c>
      <c r="H36" s="81">
        <v>3938</v>
      </c>
      <c r="I36" s="81">
        <f>SUM(G36+H36)</f>
        <v>9188</v>
      </c>
      <c r="J36" s="67" t="s">
        <v>191</v>
      </c>
    </row>
    <row r="37" spans="1:10" ht="12.75">
      <c r="A37" s="78">
        <v>0.5</v>
      </c>
      <c r="B37" s="79" t="s">
        <v>145</v>
      </c>
      <c r="C37" s="63" t="s">
        <v>212</v>
      </c>
      <c r="D37" s="80" t="s">
        <v>12</v>
      </c>
      <c r="E37" s="60" t="s">
        <v>41</v>
      </c>
      <c r="F37" s="60" t="s">
        <v>100</v>
      </c>
      <c r="G37" s="65">
        <v>3510</v>
      </c>
      <c r="H37" s="81">
        <v>3108</v>
      </c>
      <c r="I37" s="81">
        <f>SUM(G37+H37)</f>
        <v>6618</v>
      </c>
      <c r="J37" s="67" t="s">
        <v>127</v>
      </c>
    </row>
    <row r="38" spans="1:10" ht="12.75">
      <c r="A38" s="78">
        <v>9</v>
      </c>
      <c r="B38" s="79" t="s">
        <v>144</v>
      </c>
      <c r="C38" s="63" t="s">
        <v>37</v>
      </c>
      <c r="D38" s="80" t="s">
        <v>12</v>
      </c>
      <c r="E38" s="60" t="s">
        <v>40</v>
      </c>
      <c r="F38" s="60" t="s">
        <v>157</v>
      </c>
      <c r="G38" s="65">
        <v>5000</v>
      </c>
      <c r="H38" s="81">
        <v>3750</v>
      </c>
      <c r="I38" s="81">
        <f>SUM(G38+H38)</f>
        <v>8750</v>
      </c>
      <c r="J38" s="86" t="s">
        <v>177</v>
      </c>
    </row>
    <row r="39" spans="1:10" ht="12.75">
      <c r="A39" s="87"/>
      <c r="B39" s="88" t="s">
        <v>122</v>
      </c>
      <c r="C39" s="89"/>
      <c r="D39" s="90"/>
      <c r="E39" s="91"/>
      <c r="F39" s="91"/>
      <c r="G39" s="92"/>
      <c r="H39" s="93"/>
      <c r="I39" s="17"/>
      <c r="J39" s="8"/>
    </row>
    <row r="40" spans="1:10" ht="12.75">
      <c r="A40" s="94">
        <v>10</v>
      </c>
      <c r="B40" s="95" t="s">
        <v>220</v>
      </c>
      <c r="C40" s="63" t="s">
        <v>27</v>
      </c>
      <c r="D40" s="64" t="s">
        <v>12</v>
      </c>
      <c r="E40" s="60">
        <v>1</v>
      </c>
      <c r="F40" s="60" t="s">
        <v>40</v>
      </c>
      <c r="G40" s="65">
        <v>3139</v>
      </c>
      <c r="H40" s="66">
        <v>2354</v>
      </c>
      <c r="I40" s="81">
        <f>SUM(G40+H40)</f>
        <v>5493</v>
      </c>
      <c r="J40" s="67" t="s">
        <v>229</v>
      </c>
    </row>
    <row r="41" spans="1:10" ht="12.75">
      <c r="A41" s="61">
        <v>11</v>
      </c>
      <c r="B41" s="79" t="s">
        <v>154</v>
      </c>
      <c r="C41" s="63" t="s">
        <v>154</v>
      </c>
      <c r="D41" s="64" t="s">
        <v>12</v>
      </c>
      <c r="E41" s="60">
        <v>1</v>
      </c>
      <c r="F41" s="60" t="s">
        <v>159</v>
      </c>
      <c r="G41" s="65">
        <v>4122</v>
      </c>
      <c r="H41" s="66">
        <v>3092</v>
      </c>
      <c r="I41" s="81">
        <f>SUM(G41+H41)</f>
        <v>7214</v>
      </c>
      <c r="J41" s="67" t="s">
        <v>155</v>
      </c>
    </row>
    <row r="42" spans="1:10" ht="12.75">
      <c r="A42" s="61">
        <v>12</v>
      </c>
      <c r="B42" s="79" t="s">
        <v>70</v>
      </c>
      <c r="C42" s="63" t="s">
        <v>69</v>
      </c>
      <c r="D42" s="64" t="s">
        <v>78</v>
      </c>
      <c r="E42" s="60" t="s">
        <v>40</v>
      </c>
      <c r="F42" s="60" t="s">
        <v>160</v>
      </c>
      <c r="G42" s="65">
        <v>2125</v>
      </c>
      <c r="H42" s="66">
        <v>0</v>
      </c>
      <c r="I42" s="81">
        <f>SUM(G42+H42)</f>
        <v>2125</v>
      </c>
      <c r="J42" s="68" t="s">
        <v>31</v>
      </c>
    </row>
    <row r="43" spans="1:10" ht="12.75">
      <c r="A43" s="96"/>
      <c r="B43" s="97" t="s">
        <v>123</v>
      </c>
      <c r="C43" s="98"/>
      <c r="D43" s="64"/>
      <c r="E43" s="60"/>
      <c r="F43" s="99"/>
      <c r="G43" s="100"/>
      <c r="H43" s="101"/>
      <c r="I43" s="17"/>
      <c r="J43" s="8"/>
    </row>
    <row r="44" spans="1:10" ht="12.75">
      <c r="A44" s="102">
        <v>13</v>
      </c>
      <c r="B44" s="103" t="s">
        <v>213</v>
      </c>
      <c r="C44" s="104" t="s">
        <v>29</v>
      </c>
      <c r="D44" s="64" t="s">
        <v>13</v>
      </c>
      <c r="E44" s="60">
        <v>1</v>
      </c>
      <c r="F44" s="60" t="s">
        <v>100</v>
      </c>
      <c r="G44" s="65">
        <v>4090</v>
      </c>
      <c r="H44" s="66">
        <v>3682</v>
      </c>
      <c r="I44" s="81">
        <f aca="true" t="shared" si="0" ref="I44:I60">SUM(G44+H44)</f>
        <v>7772</v>
      </c>
      <c r="J44" s="67" t="s">
        <v>49</v>
      </c>
    </row>
    <row r="45" spans="1:10" ht="12.75">
      <c r="A45" s="102">
        <v>14</v>
      </c>
      <c r="B45" s="79" t="s">
        <v>156</v>
      </c>
      <c r="C45" s="104" t="s">
        <v>29</v>
      </c>
      <c r="D45" s="64" t="s">
        <v>13</v>
      </c>
      <c r="E45" s="60">
        <v>1</v>
      </c>
      <c r="F45" s="60" t="s">
        <v>158</v>
      </c>
      <c r="G45" s="65">
        <v>3470</v>
      </c>
      <c r="H45" s="66">
        <v>3124</v>
      </c>
      <c r="I45" s="81">
        <f t="shared" si="0"/>
        <v>6594</v>
      </c>
      <c r="J45" s="67" t="s">
        <v>50</v>
      </c>
    </row>
    <row r="46" spans="1:10" ht="12.75">
      <c r="A46" s="102">
        <v>15</v>
      </c>
      <c r="B46" s="79" t="s">
        <v>156</v>
      </c>
      <c r="C46" s="104" t="s">
        <v>29</v>
      </c>
      <c r="D46" s="64" t="s">
        <v>13</v>
      </c>
      <c r="E46" s="60">
        <v>1</v>
      </c>
      <c r="F46" s="60" t="s">
        <v>100</v>
      </c>
      <c r="G46" s="65">
        <v>3557</v>
      </c>
      <c r="H46" s="66">
        <v>3202</v>
      </c>
      <c r="I46" s="81">
        <f t="shared" si="0"/>
        <v>6759</v>
      </c>
      <c r="J46" s="67" t="s">
        <v>178</v>
      </c>
    </row>
    <row r="47" spans="1:10" ht="12.75">
      <c r="A47" s="102">
        <v>16</v>
      </c>
      <c r="B47" s="79" t="s">
        <v>175</v>
      </c>
      <c r="C47" s="63" t="s">
        <v>135</v>
      </c>
      <c r="D47" s="64" t="s">
        <v>13</v>
      </c>
      <c r="E47" s="60">
        <v>1</v>
      </c>
      <c r="F47" s="60" t="s">
        <v>157</v>
      </c>
      <c r="G47" s="65">
        <v>2904</v>
      </c>
      <c r="H47" s="66">
        <v>2614</v>
      </c>
      <c r="I47" s="81">
        <f t="shared" si="0"/>
        <v>5518</v>
      </c>
      <c r="J47" s="67" t="s">
        <v>223</v>
      </c>
    </row>
    <row r="48" spans="1:10" ht="12.75">
      <c r="A48" s="102">
        <v>17</v>
      </c>
      <c r="B48" s="79" t="s">
        <v>156</v>
      </c>
      <c r="C48" s="63" t="s">
        <v>29</v>
      </c>
      <c r="D48" s="64" t="s">
        <v>13</v>
      </c>
      <c r="E48" s="60">
        <v>1</v>
      </c>
      <c r="F48" s="60" t="s">
        <v>158</v>
      </c>
      <c r="G48" s="65">
        <v>3470</v>
      </c>
      <c r="H48" s="66">
        <v>3124</v>
      </c>
      <c r="I48" s="81">
        <f t="shared" si="0"/>
        <v>6594</v>
      </c>
      <c r="J48" s="67" t="s">
        <v>51</v>
      </c>
    </row>
    <row r="49" spans="1:10" ht="12.75">
      <c r="A49" s="102">
        <v>18</v>
      </c>
      <c r="B49" s="79" t="s">
        <v>156</v>
      </c>
      <c r="C49" s="104" t="s">
        <v>29</v>
      </c>
      <c r="D49" s="64" t="s">
        <v>13</v>
      </c>
      <c r="E49" s="60">
        <v>1</v>
      </c>
      <c r="F49" s="60" t="s">
        <v>158</v>
      </c>
      <c r="G49" s="65">
        <v>3470</v>
      </c>
      <c r="H49" s="66">
        <v>3124</v>
      </c>
      <c r="I49" s="81">
        <f t="shared" si="0"/>
        <v>6594</v>
      </c>
      <c r="J49" s="67" t="s">
        <v>138</v>
      </c>
    </row>
    <row r="50" spans="1:10" ht="12.75">
      <c r="A50" s="102">
        <v>19</v>
      </c>
      <c r="B50" s="79" t="s">
        <v>156</v>
      </c>
      <c r="C50" s="104" t="s">
        <v>29</v>
      </c>
      <c r="D50" s="64" t="s">
        <v>13</v>
      </c>
      <c r="E50" s="60">
        <v>1</v>
      </c>
      <c r="F50" s="60" t="s">
        <v>159</v>
      </c>
      <c r="G50" s="65">
        <v>3385</v>
      </c>
      <c r="H50" s="66">
        <v>3047</v>
      </c>
      <c r="I50" s="81">
        <f t="shared" si="0"/>
        <v>6432</v>
      </c>
      <c r="J50" s="68" t="s">
        <v>31</v>
      </c>
    </row>
    <row r="51" spans="1:10" ht="12.75">
      <c r="A51" s="102">
        <v>20</v>
      </c>
      <c r="B51" s="79" t="s">
        <v>156</v>
      </c>
      <c r="C51" s="104" t="s">
        <v>29</v>
      </c>
      <c r="D51" s="64" t="s">
        <v>13</v>
      </c>
      <c r="E51" s="60">
        <v>1</v>
      </c>
      <c r="F51" s="60" t="s">
        <v>158</v>
      </c>
      <c r="G51" s="65">
        <v>3470</v>
      </c>
      <c r="H51" s="66">
        <v>3124</v>
      </c>
      <c r="I51" s="81">
        <f t="shared" si="0"/>
        <v>6594</v>
      </c>
      <c r="J51" s="67" t="s">
        <v>54</v>
      </c>
    </row>
    <row r="52" spans="1:10" ht="12.75">
      <c r="A52" s="102">
        <v>21</v>
      </c>
      <c r="B52" s="79" t="s">
        <v>156</v>
      </c>
      <c r="C52" s="104" t="s">
        <v>29</v>
      </c>
      <c r="D52" s="64" t="s">
        <v>13</v>
      </c>
      <c r="E52" s="60">
        <v>1</v>
      </c>
      <c r="F52" s="60" t="s">
        <v>158</v>
      </c>
      <c r="G52" s="65">
        <v>3470</v>
      </c>
      <c r="H52" s="66">
        <v>3124</v>
      </c>
      <c r="I52" s="81">
        <f t="shared" si="0"/>
        <v>6594</v>
      </c>
      <c r="J52" s="67" t="s">
        <v>55</v>
      </c>
    </row>
    <row r="53" spans="1:10" ht="25.5">
      <c r="A53" s="102">
        <v>22</v>
      </c>
      <c r="B53" s="79" t="s">
        <v>156</v>
      </c>
      <c r="C53" s="104" t="s">
        <v>29</v>
      </c>
      <c r="D53" s="64" t="s">
        <v>13</v>
      </c>
      <c r="E53" s="60">
        <v>1</v>
      </c>
      <c r="F53" s="60" t="s">
        <v>158</v>
      </c>
      <c r="G53" s="65">
        <v>3470</v>
      </c>
      <c r="H53" s="66">
        <v>3124</v>
      </c>
      <c r="I53" s="81">
        <f t="shared" si="0"/>
        <v>6594</v>
      </c>
      <c r="J53" s="105" t="s">
        <v>224</v>
      </c>
    </row>
    <row r="54" spans="1:10" ht="12.75">
      <c r="A54" s="102">
        <v>23</v>
      </c>
      <c r="B54" s="79" t="s">
        <v>176</v>
      </c>
      <c r="C54" s="104" t="s">
        <v>29</v>
      </c>
      <c r="D54" s="64" t="s">
        <v>12</v>
      </c>
      <c r="E54" s="60">
        <v>1</v>
      </c>
      <c r="F54" s="60" t="s">
        <v>100</v>
      </c>
      <c r="G54" s="65">
        <v>4297</v>
      </c>
      <c r="H54" s="66">
        <v>3223</v>
      </c>
      <c r="I54" s="81">
        <f>SUM(G54+H54)</f>
        <v>7520</v>
      </c>
      <c r="J54" s="67" t="s">
        <v>161</v>
      </c>
    </row>
    <row r="55" spans="1:10" ht="12.75">
      <c r="A55" s="102">
        <v>24</v>
      </c>
      <c r="B55" s="79" t="s">
        <v>156</v>
      </c>
      <c r="C55" s="104" t="s">
        <v>29</v>
      </c>
      <c r="D55" s="64" t="s">
        <v>13</v>
      </c>
      <c r="E55" s="60">
        <v>1</v>
      </c>
      <c r="F55" s="60" t="s">
        <v>159</v>
      </c>
      <c r="G55" s="65">
        <v>3385</v>
      </c>
      <c r="H55" s="66">
        <v>3047</v>
      </c>
      <c r="I55" s="81">
        <f t="shared" si="0"/>
        <v>6432</v>
      </c>
      <c r="J55" s="67" t="s">
        <v>162</v>
      </c>
    </row>
    <row r="56" spans="1:10" ht="12.75">
      <c r="A56" s="102">
        <v>25</v>
      </c>
      <c r="B56" s="79" t="s">
        <v>156</v>
      </c>
      <c r="C56" s="104" t="s">
        <v>29</v>
      </c>
      <c r="D56" s="64" t="s">
        <v>13</v>
      </c>
      <c r="E56" s="60" t="s">
        <v>40</v>
      </c>
      <c r="F56" s="60" t="s">
        <v>158</v>
      </c>
      <c r="G56" s="65">
        <v>3470</v>
      </c>
      <c r="H56" s="66">
        <v>3124</v>
      </c>
      <c r="I56" s="81">
        <f>SUM(G56+H56)</f>
        <v>6594</v>
      </c>
      <c r="J56" s="67" t="s">
        <v>137</v>
      </c>
    </row>
    <row r="57" spans="1:10" ht="12.75">
      <c r="A57" s="102">
        <v>26</v>
      </c>
      <c r="B57" s="79" t="s">
        <v>156</v>
      </c>
      <c r="C57" s="63" t="s">
        <v>30</v>
      </c>
      <c r="D57" s="64" t="s">
        <v>13</v>
      </c>
      <c r="E57" s="60" t="s">
        <v>40</v>
      </c>
      <c r="F57" s="60" t="s">
        <v>100</v>
      </c>
      <c r="G57" s="65">
        <v>3557</v>
      </c>
      <c r="H57" s="66">
        <v>3202</v>
      </c>
      <c r="I57" s="81">
        <f>SUM(G57+H57)</f>
        <v>6759</v>
      </c>
      <c r="J57" s="67" t="s">
        <v>105</v>
      </c>
    </row>
    <row r="58" spans="1:10" ht="12.75">
      <c r="A58" s="102">
        <v>27</v>
      </c>
      <c r="B58" s="79" t="s">
        <v>156</v>
      </c>
      <c r="C58" s="63" t="s">
        <v>30</v>
      </c>
      <c r="D58" s="64" t="s">
        <v>13</v>
      </c>
      <c r="E58" s="60" t="s">
        <v>40</v>
      </c>
      <c r="F58" s="60" t="s">
        <v>158</v>
      </c>
      <c r="G58" s="65">
        <v>3470</v>
      </c>
      <c r="H58" s="66">
        <v>3124</v>
      </c>
      <c r="I58" s="81">
        <f t="shared" si="0"/>
        <v>6594</v>
      </c>
      <c r="J58" s="67" t="s">
        <v>106</v>
      </c>
    </row>
    <row r="59" spans="1:10" ht="12.75">
      <c r="A59" s="102">
        <v>28</v>
      </c>
      <c r="B59" s="79" t="s">
        <v>156</v>
      </c>
      <c r="C59" s="104" t="s">
        <v>135</v>
      </c>
      <c r="D59" s="64" t="s">
        <v>13</v>
      </c>
      <c r="E59" s="60">
        <v>1</v>
      </c>
      <c r="F59" s="60" t="s">
        <v>159</v>
      </c>
      <c r="G59" s="65">
        <v>3385</v>
      </c>
      <c r="H59" s="66">
        <v>3047</v>
      </c>
      <c r="I59" s="81">
        <f t="shared" si="0"/>
        <v>6432</v>
      </c>
      <c r="J59" s="67" t="s">
        <v>136</v>
      </c>
    </row>
    <row r="60" spans="1:10" ht="12.75">
      <c r="A60" s="102">
        <v>29</v>
      </c>
      <c r="B60" s="79" t="s">
        <v>175</v>
      </c>
      <c r="C60" s="104" t="s">
        <v>96</v>
      </c>
      <c r="D60" s="64" t="s">
        <v>13</v>
      </c>
      <c r="E60" s="60" t="s">
        <v>40</v>
      </c>
      <c r="F60" s="60" t="s">
        <v>157</v>
      </c>
      <c r="G60" s="65">
        <v>2904</v>
      </c>
      <c r="H60" s="66">
        <v>2614</v>
      </c>
      <c r="I60" s="81">
        <f t="shared" si="0"/>
        <v>5518</v>
      </c>
      <c r="J60" s="68" t="s">
        <v>31</v>
      </c>
    </row>
    <row r="61" spans="1:10" ht="12.75">
      <c r="A61" s="102">
        <v>30</v>
      </c>
      <c r="B61" s="79" t="s">
        <v>190</v>
      </c>
      <c r="C61" s="104" t="s">
        <v>110</v>
      </c>
      <c r="D61" s="64" t="s">
        <v>13</v>
      </c>
      <c r="E61" s="60" t="s">
        <v>40</v>
      </c>
      <c r="F61" s="60" t="s">
        <v>100</v>
      </c>
      <c r="G61" s="65">
        <v>3557</v>
      </c>
      <c r="H61" s="66">
        <v>3202</v>
      </c>
      <c r="I61" s="81">
        <f>SUM(G61+H61)</f>
        <v>6759</v>
      </c>
      <c r="J61" s="67" t="s">
        <v>166</v>
      </c>
    </row>
    <row r="62" spans="1:10" ht="12.75">
      <c r="A62" s="106"/>
      <c r="B62" s="107" t="s">
        <v>32</v>
      </c>
      <c r="C62" s="108"/>
      <c r="D62" s="109"/>
      <c r="E62" s="110"/>
      <c r="F62" s="110"/>
      <c r="G62" s="111"/>
      <c r="H62" s="21"/>
      <c r="I62" s="17"/>
      <c r="J62" s="8"/>
    </row>
    <row r="63" spans="1:10" ht="12.75">
      <c r="A63" s="61">
        <v>31</v>
      </c>
      <c r="B63" s="79" t="s">
        <v>33</v>
      </c>
      <c r="C63" s="104" t="s">
        <v>33</v>
      </c>
      <c r="D63" s="64" t="s">
        <v>34</v>
      </c>
      <c r="E63" s="60">
        <v>1</v>
      </c>
      <c r="F63" s="60" t="s">
        <v>100</v>
      </c>
      <c r="G63" s="65">
        <v>2148</v>
      </c>
      <c r="H63" s="66">
        <v>1933</v>
      </c>
      <c r="I63" s="81">
        <f aca="true" t="shared" si="1" ref="I63:I71">SUM(G63+H63)</f>
        <v>4081</v>
      </c>
      <c r="J63" s="67" t="s">
        <v>163</v>
      </c>
    </row>
    <row r="64" spans="1:10" ht="12.75">
      <c r="A64" s="61">
        <v>32</v>
      </c>
      <c r="B64" s="79" t="s">
        <v>33</v>
      </c>
      <c r="C64" s="104" t="s">
        <v>33</v>
      </c>
      <c r="D64" s="64" t="s">
        <v>34</v>
      </c>
      <c r="E64" s="60">
        <v>1</v>
      </c>
      <c r="F64" s="60" t="s">
        <v>100</v>
      </c>
      <c r="G64" s="65">
        <v>2148</v>
      </c>
      <c r="H64" s="66">
        <v>1933</v>
      </c>
      <c r="I64" s="81">
        <f t="shared" si="1"/>
        <v>4081</v>
      </c>
      <c r="J64" s="67" t="s">
        <v>52</v>
      </c>
    </row>
    <row r="65" spans="1:10" ht="12.75">
      <c r="A65" s="61">
        <v>33</v>
      </c>
      <c r="B65" s="79" t="s">
        <v>33</v>
      </c>
      <c r="C65" s="104" t="s">
        <v>33</v>
      </c>
      <c r="D65" s="64" t="s">
        <v>34</v>
      </c>
      <c r="E65" s="60">
        <v>1</v>
      </c>
      <c r="F65" s="60" t="s">
        <v>100</v>
      </c>
      <c r="G65" s="65">
        <v>2148</v>
      </c>
      <c r="H65" s="66">
        <v>1933</v>
      </c>
      <c r="I65" s="81">
        <f t="shared" si="1"/>
        <v>4081</v>
      </c>
      <c r="J65" s="67" t="s">
        <v>53</v>
      </c>
    </row>
    <row r="66" spans="1:10" ht="12.75">
      <c r="A66" s="61">
        <v>34</v>
      </c>
      <c r="B66" s="79" t="s">
        <v>33</v>
      </c>
      <c r="C66" s="104" t="s">
        <v>33</v>
      </c>
      <c r="D66" s="64" t="s">
        <v>34</v>
      </c>
      <c r="E66" s="60">
        <v>1</v>
      </c>
      <c r="F66" s="60" t="s">
        <v>100</v>
      </c>
      <c r="G66" s="65">
        <v>2148</v>
      </c>
      <c r="H66" s="66">
        <v>1933</v>
      </c>
      <c r="I66" s="81">
        <f t="shared" si="1"/>
        <v>4081</v>
      </c>
      <c r="J66" s="67" t="s">
        <v>31</v>
      </c>
    </row>
    <row r="67" spans="1:10" ht="12.75">
      <c r="A67" s="61">
        <v>35</v>
      </c>
      <c r="B67" s="79" t="s">
        <v>33</v>
      </c>
      <c r="C67" s="104" t="s">
        <v>33</v>
      </c>
      <c r="D67" s="64" t="s">
        <v>34</v>
      </c>
      <c r="E67" s="60">
        <v>1</v>
      </c>
      <c r="F67" s="60" t="s">
        <v>157</v>
      </c>
      <c r="G67" s="65">
        <v>1948</v>
      </c>
      <c r="H67" s="66">
        <v>1753</v>
      </c>
      <c r="I67" s="81">
        <f t="shared" si="1"/>
        <v>3701</v>
      </c>
      <c r="J67" s="67" t="s">
        <v>142</v>
      </c>
    </row>
    <row r="68" spans="1:10" ht="12.75">
      <c r="A68" s="61">
        <v>36</v>
      </c>
      <c r="B68" s="79" t="s">
        <v>235</v>
      </c>
      <c r="C68" s="104" t="s">
        <v>33</v>
      </c>
      <c r="D68" s="64" t="s">
        <v>34</v>
      </c>
      <c r="E68" s="60">
        <v>1</v>
      </c>
      <c r="F68" s="60" t="s">
        <v>158</v>
      </c>
      <c r="G68" s="65">
        <v>2095</v>
      </c>
      <c r="H68" s="66">
        <v>1885</v>
      </c>
      <c r="I68" s="81">
        <f t="shared" si="1"/>
        <v>3980</v>
      </c>
      <c r="J68" s="67" t="s">
        <v>153</v>
      </c>
    </row>
    <row r="69" spans="1:10" ht="12.75">
      <c r="A69" s="61">
        <v>37</v>
      </c>
      <c r="B69" s="79" t="s">
        <v>73</v>
      </c>
      <c r="C69" s="104" t="s">
        <v>73</v>
      </c>
      <c r="D69" s="64" t="s">
        <v>34</v>
      </c>
      <c r="E69" s="60">
        <v>1</v>
      </c>
      <c r="F69" s="60" t="s">
        <v>159</v>
      </c>
      <c r="G69" s="65">
        <v>2045</v>
      </c>
      <c r="H69" s="66">
        <v>1841</v>
      </c>
      <c r="I69" s="81">
        <f t="shared" si="1"/>
        <v>3886</v>
      </c>
      <c r="J69" s="67" t="s">
        <v>131</v>
      </c>
    </row>
    <row r="70" spans="1:10" ht="12.75">
      <c r="A70" s="61">
        <v>38</v>
      </c>
      <c r="B70" s="79" t="s">
        <v>225</v>
      </c>
      <c r="C70" s="104" t="s">
        <v>73</v>
      </c>
      <c r="D70" s="64" t="s">
        <v>34</v>
      </c>
      <c r="E70" s="60" t="s">
        <v>40</v>
      </c>
      <c r="F70" s="60" t="s">
        <v>159</v>
      </c>
      <c r="G70" s="65">
        <v>2023</v>
      </c>
      <c r="H70" s="66">
        <v>1820</v>
      </c>
      <c r="I70" s="81">
        <f>SUM(G70+H70)</f>
        <v>3843</v>
      </c>
      <c r="J70" s="67" t="s">
        <v>239</v>
      </c>
    </row>
    <row r="71" spans="1:10" ht="12.75">
      <c r="A71" s="61">
        <v>39</v>
      </c>
      <c r="B71" s="79" t="s">
        <v>33</v>
      </c>
      <c r="C71" s="104" t="s">
        <v>33</v>
      </c>
      <c r="D71" s="64" t="s">
        <v>34</v>
      </c>
      <c r="E71" s="60">
        <v>1</v>
      </c>
      <c r="F71" s="60" t="s">
        <v>159</v>
      </c>
      <c r="G71" s="65">
        <v>2045</v>
      </c>
      <c r="H71" s="66">
        <v>1841</v>
      </c>
      <c r="I71" s="81">
        <f t="shared" si="1"/>
        <v>3886</v>
      </c>
      <c r="J71" s="67" t="s">
        <v>188</v>
      </c>
    </row>
    <row r="72" spans="1:10" ht="12.75">
      <c r="A72" s="96"/>
      <c r="B72" s="97" t="s">
        <v>125</v>
      </c>
      <c r="C72" s="112"/>
      <c r="D72" s="113"/>
      <c r="E72" s="114"/>
      <c r="F72" s="114"/>
      <c r="G72" s="115"/>
      <c r="H72" s="101"/>
      <c r="I72" s="17"/>
      <c r="J72" s="116"/>
    </row>
    <row r="73" spans="1:10" ht="12.75">
      <c r="A73" s="61">
        <v>40</v>
      </c>
      <c r="B73" s="79" t="s">
        <v>35</v>
      </c>
      <c r="C73" s="63" t="s">
        <v>36</v>
      </c>
      <c r="D73" s="64" t="s">
        <v>34</v>
      </c>
      <c r="E73" s="60">
        <v>1</v>
      </c>
      <c r="F73" s="60" t="s">
        <v>157</v>
      </c>
      <c r="G73" s="65">
        <v>1919</v>
      </c>
      <c r="H73" s="66">
        <v>1439</v>
      </c>
      <c r="I73" s="81">
        <f aca="true" t="shared" si="2" ref="I73:I82">SUM(G73+H73)</f>
        <v>3358</v>
      </c>
      <c r="J73" s="67" t="s">
        <v>164</v>
      </c>
    </row>
    <row r="74" spans="1:10" ht="12.75">
      <c r="A74" s="61">
        <v>41</v>
      </c>
      <c r="B74" s="79" t="s">
        <v>35</v>
      </c>
      <c r="C74" s="63" t="s">
        <v>36</v>
      </c>
      <c r="D74" s="64" t="s">
        <v>34</v>
      </c>
      <c r="E74" s="60">
        <v>1</v>
      </c>
      <c r="F74" s="60" t="s">
        <v>100</v>
      </c>
      <c r="G74" s="65">
        <v>2117</v>
      </c>
      <c r="H74" s="66">
        <v>1588</v>
      </c>
      <c r="I74" s="81">
        <f t="shared" si="2"/>
        <v>3705</v>
      </c>
      <c r="J74" s="67" t="s">
        <v>79</v>
      </c>
    </row>
    <row r="75" spans="1:10" ht="25.5">
      <c r="A75" s="61">
        <v>42</v>
      </c>
      <c r="B75" s="79" t="s">
        <v>65</v>
      </c>
      <c r="C75" s="63" t="s">
        <v>174</v>
      </c>
      <c r="D75" s="64" t="s">
        <v>34</v>
      </c>
      <c r="E75" s="60">
        <v>1</v>
      </c>
      <c r="F75" s="60" t="s">
        <v>100</v>
      </c>
      <c r="G75" s="65">
        <v>2117</v>
      </c>
      <c r="H75" s="66">
        <v>1588</v>
      </c>
      <c r="I75" s="81">
        <f t="shared" si="2"/>
        <v>3705</v>
      </c>
      <c r="J75" s="105" t="s">
        <v>165</v>
      </c>
    </row>
    <row r="76" spans="1:10" ht="12.75">
      <c r="A76" s="61">
        <v>43</v>
      </c>
      <c r="B76" s="79" t="s">
        <v>35</v>
      </c>
      <c r="C76" s="104" t="s">
        <v>36</v>
      </c>
      <c r="D76" s="64" t="s">
        <v>34</v>
      </c>
      <c r="E76" s="60">
        <v>1</v>
      </c>
      <c r="F76" s="60" t="s">
        <v>159</v>
      </c>
      <c r="G76" s="65">
        <v>2015</v>
      </c>
      <c r="H76" s="66">
        <v>1511</v>
      </c>
      <c r="I76" s="81">
        <f t="shared" si="2"/>
        <v>3526</v>
      </c>
      <c r="J76" s="67" t="s">
        <v>228</v>
      </c>
    </row>
    <row r="77" spans="1:10" ht="12.75">
      <c r="A77" s="61">
        <v>44</v>
      </c>
      <c r="B77" s="79" t="s">
        <v>35</v>
      </c>
      <c r="C77" s="63" t="s">
        <v>36</v>
      </c>
      <c r="D77" s="64" t="s">
        <v>34</v>
      </c>
      <c r="E77" s="60">
        <v>1</v>
      </c>
      <c r="F77" s="60" t="s">
        <v>158</v>
      </c>
      <c r="G77" s="65">
        <v>2065</v>
      </c>
      <c r="H77" s="66">
        <v>1549</v>
      </c>
      <c r="I77" s="81">
        <f t="shared" si="2"/>
        <v>3614</v>
      </c>
      <c r="J77" s="67" t="s">
        <v>132</v>
      </c>
    </row>
    <row r="78" spans="1:10" ht="12.75">
      <c r="A78" s="61">
        <v>45</v>
      </c>
      <c r="B78" s="79" t="s">
        <v>35</v>
      </c>
      <c r="C78" s="104" t="s">
        <v>36</v>
      </c>
      <c r="D78" s="64" t="s">
        <v>34</v>
      </c>
      <c r="E78" s="60">
        <v>1</v>
      </c>
      <c r="F78" s="60" t="s">
        <v>159</v>
      </c>
      <c r="G78" s="65">
        <v>2015</v>
      </c>
      <c r="H78" s="66">
        <v>1512</v>
      </c>
      <c r="I78" s="81">
        <f t="shared" si="2"/>
        <v>3527</v>
      </c>
      <c r="J78" s="68" t="s">
        <v>68</v>
      </c>
    </row>
    <row r="79" spans="1:10" ht="12.75">
      <c r="A79" s="61">
        <v>46</v>
      </c>
      <c r="B79" s="79" t="s">
        <v>35</v>
      </c>
      <c r="C79" s="104" t="s">
        <v>36</v>
      </c>
      <c r="D79" s="64" t="s">
        <v>34</v>
      </c>
      <c r="E79" s="60">
        <v>1</v>
      </c>
      <c r="F79" s="60" t="s">
        <v>100</v>
      </c>
      <c r="G79" s="65">
        <v>2117</v>
      </c>
      <c r="H79" s="66">
        <v>1588</v>
      </c>
      <c r="I79" s="81">
        <f t="shared" si="2"/>
        <v>3705</v>
      </c>
      <c r="J79" s="86" t="s">
        <v>31</v>
      </c>
    </row>
    <row r="80" spans="1:10" ht="12.75">
      <c r="A80" s="61">
        <v>47</v>
      </c>
      <c r="B80" s="79" t="s">
        <v>128</v>
      </c>
      <c r="C80" s="104" t="s">
        <v>129</v>
      </c>
      <c r="D80" s="64" t="s">
        <v>34</v>
      </c>
      <c r="E80" s="60" t="s">
        <v>40</v>
      </c>
      <c r="F80" s="60" t="s">
        <v>100</v>
      </c>
      <c r="G80" s="65">
        <v>2117</v>
      </c>
      <c r="H80" s="66">
        <v>1588</v>
      </c>
      <c r="I80" s="81">
        <f t="shared" si="2"/>
        <v>3705</v>
      </c>
      <c r="J80" s="86" t="s">
        <v>31</v>
      </c>
    </row>
    <row r="81" spans="1:10" ht="12.75">
      <c r="A81" s="61">
        <v>48</v>
      </c>
      <c r="B81" s="79" t="s">
        <v>128</v>
      </c>
      <c r="C81" s="104" t="s">
        <v>129</v>
      </c>
      <c r="D81" s="64" t="s">
        <v>34</v>
      </c>
      <c r="E81" s="60" t="s">
        <v>40</v>
      </c>
      <c r="F81" s="60" t="s">
        <v>100</v>
      </c>
      <c r="G81" s="65">
        <v>2117</v>
      </c>
      <c r="H81" s="66">
        <v>1588</v>
      </c>
      <c r="I81" s="81">
        <f t="shared" si="2"/>
        <v>3705</v>
      </c>
      <c r="J81" s="68" t="s">
        <v>31</v>
      </c>
    </row>
    <row r="82" spans="1:10" ht="12.75">
      <c r="A82" s="61">
        <v>49</v>
      </c>
      <c r="B82" s="79" t="s">
        <v>128</v>
      </c>
      <c r="C82" s="104" t="s">
        <v>129</v>
      </c>
      <c r="D82" s="64" t="s">
        <v>130</v>
      </c>
      <c r="E82" s="60" t="s">
        <v>40</v>
      </c>
      <c r="F82" s="60" t="s">
        <v>100</v>
      </c>
      <c r="G82" s="65">
        <v>2117</v>
      </c>
      <c r="H82" s="66">
        <v>1588</v>
      </c>
      <c r="I82" s="81">
        <f t="shared" si="2"/>
        <v>3705</v>
      </c>
      <c r="J82" s="86" t="s">
        <v>31</v>
      </c>
    </row>
    <row r="83" spans="1:10" ht="12.75">
      <c r="A83" s="106"/>
      <c r="B83" s="107" t="s">
        <v>112</v>
      </c>
      <c r="C83" s="108"/>
      <c r="D83" s="109"/>
      <c r="E83" s="110"/>
      <c r="F83" s="110"/>
      <c r="G83" s="111"/>
      <c r="H83" s="21"/>
      <c r="I83" s="17"/>
      <c r="J83" s="8"/>
    </row>
    <row r="84" spans="1:10" ht="12.75">
      <c r="A84" s="94">
        <v>50</v>
      </c>
      <c r="B84" s="95" t="s">
        <v>37</v>
      </c>
      <c r="C84" s="117" t="s">
        <v>37</v>
      </c>
      <c r="D84" s="118" t="s">
        <v>12</v>
      </c>
      <c r="E84" s="60">
        <v>1</v>
      </c>
      <c r="F84" s="119" t="s">
        <v>159</v>
      </c>
      <c r="G84" s="120">
        <v>5250</v>
      </c>
      <c r="H84" s="121">
        <v>2625</v>
      </c>
      <c r="I84" s="81">
        <f>SUM(G84+H84)</f>
        <v>7875</v>
      </c>
      <c r="J84" s="68" t="s">
        <v>31</v>
      </c>
    </row>
    <row r="85" spans="1:10" ht="12.75">
      <c r="A85" s="61">
        <v>51</v>
      </c>
      <c r="B85" s="79" t="s">
        <v>156</v>
      </c>
      <c r="C85" s="63" t="s">
        <v>95</v>
      </c>
      <c r="D85" s="64" t="s">
        <v>13</v>
      </c>
      <c r="E85" s="60">
        <v>1</v>
      </c>
      <c r="F85" s="60" t="s">
        <v>100</v>
      </c>
      <c r="G85" s="65">
        <v>3557</v>
      </c>
      <c r="H85" s="66">
        <v>1779</v>
      </c>
      <c r="I85" s="81">
        <f>SUM(G85+H85)</f>
        <v>5336</v>
      </c>
      <c r="J85" s="68" t="s">
        <v>31</v>
      </c>
    </row>
    <row r="86" spans="2:10" ht="12.75">
      <c r="B86" s="107" t="s">
        <v>113</v>
      </c>
      <c r="C86" s="108"/>
      <c r="D86" s="109"/>
      <c r="E86" s="110"/>
      <c r="F86" s="110"/>
      <c r="G86" s="111"/>
      <c r="H86" s="21"/>
      <c r="I86" s="17"/>
      <c r="J86" s="8"/>
    </row>
    <row r="87" spans="2:10" ht="12.75">
      <c r="B87" s="107" t="s">
        <v>114</v>
      </c>
      <c r="C87" s="108"/>
      <c r="D87" s="109"/>
      <c r="E87" s="110"/>
      <c r="F87" s="110"/>
      <c r="G87" s="111"/>
      <c r="H87" s="21"/>
      <c r="I87" s="17"/>
      <c r="J87" s="8"/>
    </row>
    <row r="88" spans="1:10" ht="12.75">
      <c r="A88" s="106"/>
      <c r="B88" s="107" t="s">
        <v>115</v>
      </c>
      <c r="C88" s="108"/>
      <c r="D88" s="109"/>
      <c r="E88" s="110"/>
      <c r="F88" s="110"/>
      <c r="G88" s="111"/>
      <c r="H88" s="21"/>
      <c r="I88" s="17"/>
      <c r="J88" s="8"/>
    </row>
    <row r="89" spans="1:10" ht="12.75">
      <c r="A89" s="106"/>
      <c r="B89" s="107" t="s">
        <v>116</v>
      </c>
      <c r="C89" s="108"/>
      <c r="D89" s="109"/>
      <c r="E89" s="110"/>
      <c r="F89" s="110"/>
      <c r="G89" s="111"/>
      <c r="H89" s="21"/>
      <c r="I89" s="17"/>
      <c r="J89" s="8"/>
    </row>
    <row r="90" spans="1:10" ht="12.75">
      <c r="A90" s="94">
        <v>52</v>
      </c>
      <c r="B90" s="79" t="s">
        <v>167</v>
      </c>
      <c r="C90" s="104" t="s">
        <v>82</v>
      </c>
      <c r="D90" s="64" t="s">
        <v>12</v>
      </c>
      <c r="E90" s="60" t="s">
        <v>40</v>
      </c>
      <c r="F90" s="60" t="s">
        <v>100</v>
      </c>
      <c r="G90" s="65">
        <v>7228</v>
      </c>
      <c r="H90" s="66">
        <v>3614</v>
      </c>
      <c r="I90" s="81">
        <f>SUM(G90+H90)</f>
        <v>10842</v>
      </c>
      <c r="J90" s="67" t="s">
        <v>134</v>
      </c>
    </row>
    <row r="91" spans="1:10" ht="12.75">
      <c r="A91" s="61">
        <v>53</v>
      </c>
      <c r="B91" s="79" t="s">
        <v>214</v>
      </c>
      <c r="C91" s="104" t="s">
        <v>215</v>
      </c>
      <c r="D91" s="64" t="s">
        <v>13</v>
      </c>
      <c r="E91" s="60">
        <v>1</v>
      </c>
      <c r="F91" s="60" t="s">
        <v>158</v>
      </c>
      <c r="G91" s="65">
        <v>3470</v>
      </c>
      <c r="H91" s="66">
        <v>2256</v>
      </c>
      <c r="I91" s="81">
        <f>SUM(G91+H91)</f>
        <v>5726</v>
      </c>
      <c r="J91" s="67" t="s">
        <v>56</v>
      </c>
    </row>
    <row r="92" spans="1:10" ht="12.75">
      <c r="A92" s="106"/>
      <c r="B92" s="107" t="s">
        <v>117</v>
      </c>
      <c r="C92" s="108"/>
      <c r="D92" s="109"/>
      <c r="E92" s="110"/>
      <c r="F92" s="110"/>
      <c r="G92" s="111"/>
      <c r="H92" s="21"/>
      <c r="I92" s="17"/>
      <c r="J92" s="8"/>
    </row>
    <row r="93" spans="1:10" ht="12.75">
      <c r="A93" s="61">
        <v>54</v>
      </c>
      <c r="B93" s="79" t="s">
        <v>216</v>
      </c>
      <c r="C93" s="104" t="s">
        <v>66</v>
      </c>
      <c r="D93" s="122" t="s">
        <v>28</v>
      </c>
      <c r="E93" s="60" t="s">
        <v>40</v>
      </c>
      <c r="F93" s="60" t="s">
        <v>100</v>
      </c>
      <c r="G93" s="65">
        <v>2787</v>
      </c>
      <c r="H93" s="66">
        <v>1394</v>
      </c>
      <c r="I93" s="81">
        <f>SUM(G93+H93)</f>
        <v>4181</v>
      </c>
      <c r="J93" s="67" t="s">
        <v>57</v>
      </c>
    </row>
    <row r="94" spans="1:10" ht="12.75">
      <c r="A94" s="61">
        <v>55</v>
      </c>
      <c r="B94" s="103" t="s">
        <v>216</v>
      </c>
      <c r="C94" s="123" t="s">
        <v>66</v>
      </c>
      <c r="D94" s="64" t="s">
        <v>28</v>
      </c>
      <c r="E94" s="60">
        <v>1</v>
      </c>
      <c r="F94" s="60" t="s">
        <v>100</v>
      </c>
      <c r="G94" s="65">
        <v>2787</v>
      </c>
      <c r="H94" s="66">
        <v>1394</v>
      </c>
      <c r="I94" s="81">
        <f>SUM(G94+H94)</f>
        <v>4181</v>
      </c>
      <c r="J94" s="67" t="s">
        <v>58</v>
      </c>
    </row>
    <row r="95" spans="1:10" ht="12.75">
      <c r="A95" s="61">
        <v>56</v>
      </c>
      <c r="B95" s="79" t="s">
        <v>216</v>
      </c>
      <c r="C95" s="104" t="s">
        <v>66</v>
      </c>
      <c r="D95" s="64" t="s">
        <v>28</v>
      </c>
      <c r="E95" s="60" t="s">
        <v>40</v>
      </c>
      <c r="F95" s="60" t="s">
        <v>100</v>
      </c>
      <c r="G95" s="65">
        <v>2787</v>
      </c>
      <c r="H95" s="66">
        <v>1394</v>
      </c>
      <c r="I95" s="81">
        <f>SUM(G95+H95)</f>
        <v>4181</v>
      </c>
      <c r="J95" s="67" t="s">
        <v>168</v>
      </c>
    </row>
    <row r="96" spans="1:10" ht="12.75">
      <c r="A96" s="61"/>
      <c r="B96" s="124"/>
      <c r="C96" s="125"/>
      <c r="D96" s="126"/>
      <c r="E96" s="127"/>
      <c r="F96" s="127"/>
      <c r="G96" s="128"/>
      <c r="H96" s="129"/>
      <c r="I96" s="73"/>
      <c r="J96" s="68"/>
    </row>
    <row r="97" spans="1:10" ht="12.75">
      <c r="A97" s="106"/>
      <c r="B97" s="107" t="s">
        <v>149</v>
      </c>
      <c r="C97" s="108"/>
      <c r="D97" s="109"/>
      <c r="E97" s="110"/>
      <c r="F97" s="110"/>
      <c r="G97" s="111"/>
      <c r="H97" s="21"/>
      <c r="I97" s="17"/>
      <c r="J97" s="8"/>
    </row>
    <row r="98" spans="1:10" ht="12.75">
      <c r="A98" s="61">
        <v>57</v>
      </c>
      <c r="B98" s="79" t="s">
        <v>211</v>
      </c>
      <c r="C98" s="104" t="s">
        <v>66</v>
      </c>
      <c r="D98" s="64" t="s">
        <v>28</v>
      </c>
      <c r="E98" s="60" t="s">
        <v>40</v>
      </c>
      <c r="F98" s="60" t="s">
        <v>100</v>
      </c>
      <c r="G98" s="65">
        <v>2550</v>
      </c>
      <c r="H98" s="66">
        <v>1658</v>
      </c>
      <c r="I98" s="81">
        <f>SUM(G98+H98)</f>
        <v>4208</v>
      </c>
      <c r="J98" s="67" t="s">
        <v>202</v>
      </c>
    </row>
    <row r="99" spans="1:10" ht="12.75">
      <c r="A99" s="61">
        <v>58</v>
      </c>
      <c r="B99" s="79" t="s">
        <v>211</v>
      </c>
      <c r="C99" s="104" t="s">
        <v>66</v>
      </c>
      <c r="D99" s="64" t="s">
        <v>28</v>
      </c>
      <c r="E99" s="60" t="s">
        <v>40</v>
      </c>
      <c r="F99" s="60" t="s">
        <v>40</v>
      </c>
      <c r="G99" s="65">
        <v>2202</v>
      </c>
      <c r="H99" s="66">
        <v>1431</v>
      </c>
      <c r="I99" s="81">
        <f>SUM(G99+H99)</f>
        <v>3633</v>
      </c>
      <c r="J99" s="67" t="s">
        <v>150</v>
      </c>
    </row>
    <row r="100" spans="1:10" ht="12.75">
      <c r="A100" s="61">
        <v>59</v>
      </c>
      <c r="B100" s="79" t="s">
        <v>189</v>
      </c>
      <c r="C100" s="104" t="s">
        <v>66</v>
      </c>
      <c r="D100" s="64" t="s">
        <v>28</v>
      </c>
      <c r="E100" s="60">
        <v>1</v>
      </c>
      <c r="F100" s="60" t="s">
        <v>100</v>
      </c>
      <c r="G100" s="65">
        <v>2787</v>
      </c>
      <c r="H100" s="66">
        <v>1812</v>
      </c>
      <c r="I100" s="81">
        <f>SUM(G100+H100)</f>
        <v>4599</v>
      </c>
      <c r="J100" s="67" t="s">
        <v>67</v>
      </c>
    </row>
    <row r="101" spans="1:10" ht="12.75">
      <c r="A101" s="61"/>
      <c r="B101" s="79"/>
      <c r="C101" s="104"/>
      <c r="D101" s="64"/>
      <c r="E101" s="60"/>
      <c r="F101" s="60"/>
      <c r="G101" s="65"/>
      <c r="H101" s="66"/>
      <c r="I101" s="81"/>
      <c r="J101" s="67"/>
    </row>
    <row r="102" spans="1:10" ht="12.75">
      <c r="A102" s="61"/>
      <c r="B102" s="124" t="s">
        <v>148</v>
      </c>
      <c r="C102" s="104"/>
      <c r="D102" s="64"/>
      <c r="E102" s="60"/>
      <c r="F102" s="60"/>
      <c r="G102" s="65"/>
      <c r="H102" s="66"/>
      <c r="I102" s="81"/>
      <c r="J102" s="67"/>
    </row>
    <row r="103" spans="1:10" ht="12.75">
      <c r="A103" s="61">
        <v>60</v>
      </c>
      <c r="B103" s="79" t="s">
        <v>230</v>
      </c>
      <c r="C103" s="104"/>
      <c r="D103" s="64" t="s">
        <v>12</v>
      </c>
      <c r="E103" s="60" t="s">
        <v>40</v>
      </c>
      <c r="F103" s="60" t="s">
        <v>100</v>
      </c>
      <c r="G103" s="65">
        <v>4400</v>
      </c>
      <c r="H103" s="66">
        <v>2860</v>
      </c>
      <c r="I103" s="81">
        <f>SUM(G103+H103)</f>
        <v>7260</v>
      </c>
      <c r="J103" s="67" t="s">
        <v>59</v>
      </c>
    </row>
    <row r="104" spans="1:10" ht="12.75">
      <c r="A104" s="106"/>
      <c r="B104" s="107" t="s">
        <v>118</v>
      </c>
      <c r="C104" s="108"/>
      <c r="D104" s="109"/>
      <c r="E104" s="110"/>
      <c r="F104" s="110"/>
      <c r="G104" s="111"/>
      <c r="I104" s="17"/>
      <c r="J104" s="8"/>
    </row>
    <row r="105" spans="1:9" ht="12.75">
      <c r="A105" s="106"/>
      <c r="B105" s="107" t="s">
        <v>88</v>
      </c>
      <c r="C105" s="108"/>
      <c r="D105" s="109"/>
      <c r="E105" s="110"/>
      <c r="F105" s="110"/>
      <c r="G105" s="111"/>
      <c r="I105" s="17"/>
    </row>
    <row r="106" spans="1:10" ht="12.75">
      <c r="A106" s="61">
        <v>61</v>
      </c>
      <c r="B106" s="79" t="s">
        <v>84</v>
      </c>
      <c r="C106" s="104"/>
      <c r="D106" s="64" t="s">
        <v>28</v>
      </c>
      <c r="E106" s="60">
        <v>1</v>
      </c>
      <c r="F106" s="60" t="s">
        <v>100</v>
      </c>
      <c r="G106" s="65">
        <v>2712</v>
      </c>
      <c r="H106" s="66">
        <v>1356</v>
      </c>
      <c r="I106" s="81">
        <f>SUM(G106+H106)</f>
        <v>4068</v>
      </c>
      <c r="J106" s="68" t="s">
        <v>68</v>
      </c>
    </row>
    <row r="107" spans="1:10" ht="12.75">
      <c r="A107" s="61">
        <v>62</v>
      </c>
      <c r="B107" s="79" t="s">
        <v>83</v>
      </c>
      <c r="C107" s="104"/>
      <c r="D107" s="64" t="s">
        <v>12</v>
      </c>
      <c r="E107" s="60" t="s">
        <v>40</v>
      </c>
      <c r="F107" s="60" t="s">
        <v>158</v>
      </c>
      <c r="G107" s="65">
        <v>4293</v>
      </c>
      <c r="H107" s="66">
        <v>2791</v>
      </c>
      <c r="I107" s="81">
        <f>SUM(G107+H107)</f>
        <v>7084</v>
      </c>
      <c r="J107" s="67" t="s">
        <v>143</v>
      </c>
    </row>
    <row r="108" spans="1:10" ht="12.75">
      <c r="A108" s="106"/>
      <c r="B108" s="107" t="s">
        <v>86</v>
      </c>
      <c r="C108" s="108"/>
      <c r="D108" s="109"/>
      <c r="E108" s="110"/>
      <c r="F108" s="110"/>
      <c r="G108" s="111"/>
      <c r="H108" s="21"/>
      <c r="I108" s="17"/>
      <c r="J108" s="8"/>
    </row>
    <row r="109" spans="1:10" ht="12.75">
      <c r="A109" s="61">
        <v>63</v>
      </c>
      <c r="B109" s="79" t="s">
        <v>83</v>
      </c>
      <c r="C109" s="104"/>
      <c r="D109" s="64" t="s">
        <v>12</v>
      </c>
      <c r="E109" s="60">
        <v>1</v>
      </c>
      <c r="F109" s="60" t="s">
        <v>100</v>
      </c>
      <c r="G109" s="65">
        <v>4400</v>
      </c>
      <c r="H109" s="66">
        <v>0</v>
      </c>
      <c r="I109" s="81">
        <f>SUM(G109+H109)</f>
        <v>4400</v>
      </c>
      <c r="J109" s="68" t="s">
        <v>180</v>
      </c>
    </row>
    <row r="110" spans="1:10" ht="12.75">
      <c r="A110" s="61">
        <v>64</v>
      </c>
      <c r="B110" s="79" t="s">
        <v>83</v>
      </c>
      <c r="C110" s="104"/>
      <c r="D110" s="64" t="s">
        <v>12</v>
      </c>
      <c r="E110" s="60">
        <v>1</v>
      </c>
      <c r="F110" s="60" t="s">
        <v>100</v>
      </c>
      <c r="G110" s="65">
        <v>4400</v>
      </c>
      <c r="H110" s="66">
        <v>2860</v>
      </c>
      <c r="I110" s="81">
        <f>SUM(G110+H110)</f>
        <v>7260</v>
      </c>
      <c r="J110" s="67" t="s">
        <v>201</v>
      </c>
    </row>
    <row r="111" spans="1:10" ht="12.75">
      <c r="A111" s="106"/>
      <c r="B111" s="107" t="s">
        <v>85</v>
      </c>
      <c r="C111" s="108"/>
      <c r="D111" s="109"/>
      <c r="E111" s="110"/>
      <c r="F111" s="110"/>
      <c r="G111" s="111"/>
      <c r="H111" s="21"/>
      <c r="I111" s="17"/>
      <c r="J111" s="8"/>
    </row>
    <row r="112" spans="1:10" ht="12.75">
      <c r="A112" s="61">
        <v>65</v>
      </c>
      <c r="B112" s="79" t="s">
        <v>133</v>
      </c>
      <c r="C112" s="104"/>
      <c r="D112" s="64" t="s">
        <v>12</v>
      </c>
      <c r="E112" s="60">
        <v>1</v>
      </c>
      <c r="F112" s="60" t="s">
        <v>100</v>
      </c>
      <c r="G112" s="65">
        <v>2972</v>
      </c>
      <c r="H112" s="66">
        <v>1932</v>
      </c>
      <c r="I112" s="81">
        <f>SUM(G112+H112)</f>
        <v>4904</v>
      </c>
      <c r="J112" s="68" t="s">
        <v>31</v>
      </c>
    </row>
    <row r="113" spans="1:10" ht="12.75">
      <c r="A113" s="61">
        <v>66</v>
      </c>
      <c r="B113" s="79" t="s">
        <v>181</v>
      </c>
      <c r="C113" s="104"/>
      <c r="D113" s="64" t="s">
        <v>28</v>
      </c>
      <c r="E113" s="60" t="s">
        <v>40</v>
      </c>
      <c r="F113" s="60" t="s">
        <v>100</v>
      </c>
      <c r="G113" s="65">
        <v>2549</v>
      </c>
      <c r="H113" s="66">
        <v>1275</v>
      </c>
      <c r="I113" s="81">
        <f>SUM(G113+H113)</f>
        <v>3824</v>
      </c>
      <c r="J113" s="130" t="s">
        <v>227</v>
      </c>
    </row>
    <row r="114" spans="1:10" ht="12.75">
      <c r="A114" s="106"/>
      <c r="B114" s="107" t="s">
        <v>87</v>
      </c>
      <c r="C114" s="108"/>
      <c r="D114" s="109"/>
      <c r="E114" s="110"/>
      <c r="F114" s="110"/>
      <c r="G114" s="111"/>
      <c r="H114" s="21"/>
      <c r="I114" s="17"/>
      <c r="J114" s="8"/>
    </row>
    <row r="115" spans="1:10" ht="12.75">
      <c r="A115" s="61">
        <v>67</v>
      </c>
      <c r="B115" s="79" t="s">
        <v>83</v>
      </c>
      <c r="C115" s="104"/>
      <c r="D115" s="64" t="s">
        <v>12</v>
      </c>
      <c r="E115" s="60" t="s">
        <v>40</v>
      </c>
      <c r="F115" s="60" t="s">
        <v>100</v>
      </c>
      <c r="G115" s="65">
        <v>4400</v>
      </c>
      <c r="H115" s="66">
        <v>2860</v>
      </c>
      <c r="I115" s="81">
        <f>SUM(G115+H115)</f>
        <v>7260</v>
      </c>
      <c r="J115" s="67" t="s">
        <v>151</v>
      </c>
    </row>
    <row r="116" spans="1:10" ht="12.75">
      <c r="A116" s="106"/>
      <c r="B116" s="107" t="s">
        <v>89</v>
      </c>
      <c r="C116" s="108"/>
      <c r="D116" s="109"/>
      <c r="E116" s="110"/>
      <c r="F116" s="110"/>
      <c r="G116" s="111"/>
      <c r="H116" s="21"/>
      <c r="I116" s="17"/>
      <c r="J116" s="8"/>
    </row>
    <row r="117" spans="1:10" ht="12.75">
      <c r="A117" s="61">
        <v>0.5</v>
      </c>
      <c r="B117" s="79" t="s">
        <v>182</v>
      </c>
      <c r="C117" s="104"/>
      <c r="D117" s="64" t="s">
        <v>12</v>
      </c>
      <c r="E117" s="60" t="s">
        <v>41</v>
      </c>
      <c r="F117" s="60" t="s">
        <v>100</v>
      </c>
      <c r="G117" s="65">
        <v>2200</v>
      </c>
      <c r="H117" s="66">
        <v>1100</v>
      </c>
      <c r="I117" s="81">
        <f>SUM(G117+H117)</f>
        <v>3300</v>
      </c>
      <c r="J117" s="67" t="s">
        <v>233</v>
      </c>
    </row>
    <row r="118" spans="1:10" ht="12.75">
      <c r="A118" s="61">
        <v>0.5</v>
      </c>
      <c r="B118" s="79" t="s">
        <v>182</v>
      </c>
      <c r="C118" s="104"/>
      <c r="D118" s="64" t="s">
        <v>12</v>
      </c>
      <c r="E118" s="60" t="s">
        <v>41</v>
      </c>
      <c r="F118" s="60" t="s">
        <v>100</v>
      </c>
      <c r="G118" s="65">
        <v>2200</v>
      </c>
      <c r="H118" s="66">
        <v>1100</v>
      </c>
      <c r="I118" s="81">
        <f>SUM(G118+H118)</f>
        <v>3300</v>
      </c>
      <c r="J118" s="68" t="s">
        <v>31</v>
      </c>
    </row>
    <row r="119" spans="1:10" ht="12.75">
      <c r="A119" s="106"/>
      <c r="B119" s="107" t="s">
        <v>90</v>
      </c>
      <c r="C119" s="108"/>
      <c r="D119" s="109"/>
      <c r="E119" s="110"/>
      <c r="F119" s="110"/>
      <c r="G119" s="111"/>
      <c r="H119" s="21"/>
      <c r="I119" s="17"/>
      <c r="J119" s="8"/>
    </row>
    <row r="120" spans="1:10" ht="12.75">
      <c r="A120" s="61">
        <v>69</v>
      </c>
      <c r="B120" s="79" t="s">
        <v>98</v>
      </c>
      <c r="C120" s="104"/>
      <c r="D120" s="64" t="s">
        <v>28</v>
      </c>
      <c r="E120" s="60">
        <v>1</v>
      </c>
      <c r="F120" s="60" t="s">
        <v>160</v>
      </c>
      <c r="G120" s="65">
        <v>1960</v>
      </c>
      <c r="H120" s="66"/>
      <c r="I120" s="81">
        <f>SUM(G120+H120)</f>
        <v>1960</v>
      </c>
      <c r="J120" s="68" t="s">
        <v>31</v>
      </c>
    </row>
    <row r="121" spans="1:10" ht="12.75">
      <c r="A121" s="106"/>
      <c r="B121" s="107" t="s">
        <v>91</v>
      </c>
      <c r="C121" s="108"/>
      <c r="D121" s="109"/>
      <c r="E121" s="110"/>
      <c r="F121" s="110"/>
      <c r="G121" s="111"/>
      <c r="H121" s="21"/>
      <c r="I121" s="17"/>
      <c r="J121" s="8"/>
    </row>
    <row r="122" spans="1:10" ht="12.75">
      <c r="A122" s="61">
        <v>70</v>
      </c>
      <c r="B122" s="79" t="s">
        <v>97</v>
      </c>
      <c r="C122" s="104"/>
      <c r="D122" s="64" t="s">
        <v>206</v>
      </c>
      <c r="E122" s="60">
        <v>1</v>
      </c>
      <c r="F122" s="60" t="s">
        <v>160</v>
      </c>
      <c r="G122" s="65">
        <v>2178</v>
      </c>
      <c r="H122" s="66"/>
      <c r="I122" s="81">
        <f>SUM(G122+H122)</f>
        <v>2178</v>
      </c>
      <c r="J122" s="68" t="s">
        <v>31</v>
      </c>
    </row>
    <row r="123" spans="1:10" ht="12.75">
      <c r="A123" s="106"/>
      <c r="B123" s="107" t="s">
        <v>119</v>
      </c>
      <c r="C123" s="108"/>
      <c r="D123" s="109"/>
      <c r="E123" s="110"/>
      <c r="F123" s="110"/>
      <c r="G123" s="111"/>
      <c r="H123" s="21"/>
      <c r="I123" s="17"/>
      <c r="J123" s="8"/>
    </row>
    <row r="124" spans="1:10" ht="12.75">
      <c r="A124" s="61">
        <v>71</v>
      </c>
      <c r="B124" s="79" t="s">
        <v>210</v>
      </c>
      <c r="C124" s="63"/>
      <c r="D124" s="64" t="s">
        <v>34</v>
      </c>
      <c r="E124" s="60">
        <v>1</v>
      </c>
      <c r="F124" s="60" t="s">
        <v>158</v>
      </c>
      <c r="G124" s="65">
        <v>2095</v>
      </c>
      <c r="H124" s="66">
        <v>1048</v>
      </c>
      <c r="I124" s="81">
        <f aca="true" t="shared" si="3" ref="I124:I135">SUM(G124+H124)</f>
        <v>3143</v>
      </c>
      <c r="J124" s="67" t="s">
        <v>173</v>
      </c>
    </row>
    <row r="125" spans="1:11" ht="12.75">
      <c r="A125" s="61">
        <v>72</v>
      </c>
      <c r="B125" s="79" t="s">
        <v>203</v>
      </c>
      <c r="C125" s="104"/>
      <c r="D125" s="64" t="s">
        <v>34</v>
      </c>
      <c r="E125" s="60" t="s">
        <v>40</v>
      </c>
      <c r="F125" s="60" t="s">
        <v>40</v>
      </c>
      <c r="G125" s="65">
        <v>1900</v>
      </c>
      <c r="H125" s="66">
        <v>950</v>
      </c>
      <c r="I125" s="81">
        <f t="shared" si="3"/>
        <v>2850</v>
      </c>
      <c r="J125" s="68" t="s">
        <v>31</v>
      </c>
      <c r="K125" s="25"/>
    </row>
    <row r="126" spans="1:10" ht="12.75">
      <c r="A126" s="61">
        <v>73</v>
      </c>
      <c r="B126" s="79" t="s">
        <v>204</v>
      </c>
      <c r="C126" s="104"/>
      <c r="D126" s="64" t="s">
        <v>34</v>
      </c>
      <c r="E126" s="60">
        <v>1</v>
      </c>
      <c r="F126" s="60" t="s">
        <v>160</v>
      </c>
      <c r="G126" s="65">
        <v>1900</v>
      </c>
      <c r="H126" s="66"/>
      <c r="I126" s="81">
        <f t="shared" si="3"/>
        <v>1900</v>
      </c>
      <c r="J126" s="68" t="s">
        <v>31</v>
      </c>
    </row>
    <row r="127" spans="1:10" ht="12.75">
      <c r="A127" s="61">
        <v>74</v>
      </c>
      <c r="B127" s="79" t="s">
        <v>197</v>
      </c>
      <c r="C127" s="104"/>
      <c r="D127" s="64" t="s">
        <v>34</v>
      </c>
      <c r="E127" s="60">
        <v>1</v>
      </c>
      <c r="F127" s="60" t="s">
        <v>100</v>
      </c>
      <c r="G127" s="65">
        <v>2350</v>
      </c>
      <c r="H127" s="66">
        <v>1175</v>
      </c>
      <c r="I127" s="81">
        <f t="shared" si="3"/>
        <v>3525</v>
      </c>
      <c r="J127" s="67" t="s">
        <v>61</v>
      </c>
    </row>
    <row r="128" spans="1:10" ht="12.75">
      <c r="A128" s="61">
        <v>75</v>
      </c>
      <c r="B128" s="79" t="s">
        <v>217</v>
      </c>
      <c r="C128" s="104"/>
      <c r="D128" s="64" t="s">
        <v>34</v>
      </c>
      <c r="E128" s="60">
        <v>1</v>
      </c>
      <c r="F128" s="60" t="s">
        <v>160</v>
      </c>
      <c r="G128" s="65">
        <v>1900</v>
      </c>
      <c r="H128" s="66"/>
      <c r="I128" s="81">
        <f t="shared" si="3"/>
        <v>1900</v>
      </c>
      <c r="J128" s="68" t="s">
        <v>31</v>
      </c>
    </row>
    <row r="129" spans="1:10" ht="12.75">
      <c r="A129" s="61">
        <v>76</v>
      </c>
      <c r="B129" s="79" t="s">
        <v>198</v>
      </c>
      <c r="C129" s="104"/>
      <c r="D129" s="64" t="s">
        <v>34</v>
      </c>
      <c r="E129" s="60" t="s">
        <v>40</v>
      </c>
      <c r="F129" s="60" t="s">
        <v>100</v>
      </c>
      <c r="G129" s="65">
        <v>2350</v>
      </c>
      <c r="H129" s="66">
        <v>1175</v>
      </c>
      <c r="I129" s="81">
        <f t="shared" si="3"/>
        <v>3525</v>
      </c>
      <c r="J129" s="67" t="s">
        <v>72</v>
      </c>
    </row>
    <row r="130" spans="1:10" ht="12.75">
      <c r="A130" s="61">
        <v>77</v>
      </c>
      <c r="B130" s="79" t="s">
        <v>205</v>
      </c>
      <c r="C130" s="104"/>
      <c r="D130" s="64" t="s">
        <v>34</v>
      </c>
      <c r="E130" s="60">
        <v>1</v>
      </c>
      <c r="F130" s="60" t="s">
        <v>160</v>
      </c>
      <c r="G130" s="65">
        <v>1900</v>
      </c>
      <c r="H130" s="66"/>
      <c r="I130" s="81">
        <f t="shared" si="3"/>
        <v>1900</v>
      </c>
      <c r="J130" s="68" t="s">
        <v>31</v>
      </c>
    </row>
    <row r="131" spans="1:10" ht="12.75">
      <c r="A131" s="61">
        <v>78</v>
      </c>
      <c r="B131" s="79" t="s">
        <v>218</v>
      </c>
      <c r="C131" s="104"/>
      <c r="D131" s="64" t="s">
        <v>34</v>
      </c>
      <c r="E131" s="60">
        <v>1</v>
      </c>
      <c r="F131" s="60" t="s">
        <v>160</v>
      </c>
      <c r="G131" s="65">
        <v>1900</v>
      </c>
      <c r="H131" s="66"/>
      <c r="I131" s="81">
        <f t="shared" si="3"/>
        <v>1900</v>
      </c>
      <c r="J131" s="68" t="s">
        <v>31</v>
      </c>
    </row>
    <row r="132" spans="1:10" ht="12.75">
      <c r="A132" s="61">
        <v>79</v>
      </c>
      <c r="B132" s="79" t="s">
        <v>219</v>
      </c>
      <c r="C132" s="104"/>
      <c r="D132" s="64" t="s">
        <v>34</v>
      </c>
      <c r="E132" s="60" t="s">
        <v>40</v>
      </c>
      <c r="F132" s="60" t="s">
        <v>160</v>
      </c>
      <c r="G132" s="65">
        <v>1900</v>
      </c>
      <c r="H132" s="66"/>
      <c r="I132" s="81">
        <f t="shared" si="3"/>
        <v>1900</v>
      </c>
      <c r="J132" s="68" t="s">
        <v>31</v>
      </c>
    </row>
    <row r="133" spans="1:10" ht="12.75">
      <c r="A133" s="61">
        <v>80</v>
      </c>
      <c r="B133" s="79" t="s">
        <v>99</v>
      </c>
      <c r="C133" s="104"/>
      <c r="D133" s="64" t="s">
        <v>34</v>
      </c>
      <c r="E133" s="60">
        <v>1</v>
      </c>
      <c r="F133" s="60" t="s">
        <v>100</v>
      </c>
      <c r="G133" s="65">
        <v>1945</v>
      </c>
      <c r="H133" s="66">
        <v>973</v>
      </c>
      <c r="I133" s="81">
        <f t="shared" si="3"/>
        <v>2918</v>
      </c>
      <c r="J133" s="67" t="s">
        <v>71</v>
      </c>
    </row>
    <row r="134" spans="1:10" ht="12.75">
      <c r="A134" s="61">
        <v>81</v>
      </c>
      <c r="B134" s="95" t="s">
        <v>99</v>
      </c>
      <c r="C134" s="104"/>
      <c r="D134" s="64" t="s">
        <v>34</v>
      </c>
      <c r="E134" s="60">
        <v>1</v>
      </c>
      <c r="F134" s="60" t="s">
        <v>160</v>
      </c>
      <c r="G134" s="65">
        <v>1900</v>
      </c>
      <c r="H134" s="66"/>
      <c r="I134" s="81">
        <f t="shared" si="3"/>
        <v>1900</v>
      </c>
      <c r="J134" s="68" t="s">
        <v>31</v>
      </c>
    </row>
    <row r="135" spans="1:10" ht="12.75">
      <c r="A135" s="61">
        <v>82</v>
      </c>
      <c r="B135" s="95" t="s">
        <v>99</v>
      </c>
      <c r="C135" s="104"/>
      <c r="D135" s="64" t="s">
        <v>34</v>
      </c>
      <c r="E135" s="60">
        <v>1</v>
      </c>
      <c r="F135" s="60" t="s">
        <v>160</v>
      </c>
      <c r="G135" s="65">
        <v>1900</v>
      </c>
      <c r="H135" s="66"/>
      <c r="I135" s="81">
        <f t="shared" si="3"/>
        <v>1900</v>
      </c>
      <c r="J135" s="68" t="s">
        <v>31</v>
      </c>
    </row>
    <row r="136" spans="1:10" ht="12.75">
      <c r="A136" s="106"/>
      <c r="B136" s="131" t="s">
        <v>120</v>
      </c>
      <c r="C136" s="108"/>
      <c r="D136" s="109"/>
      <c r="E136" s="110"/>
      <c r="F136" s="110"/>
      <c r="G136" s="111"/>
      <c r="H136" s="21"/>
      <c r="I136" s="17"/>
      <c r="J136" s="8"/>
    </row>
    <row r="137" spans="1:10" ht="12.75">
      <c r="A137" s="61">
        <v>83</v>
      </c>
      <c r="B137" s="79" t="s">
        <v>101</v>
      </c>
      <c r="C137" s="63"/>
      <c r="D137" s="64" t="s">
        <v>34</v>
      </c>
      <c r="E137" s="60">
        <v>1</v>
      </c>
      <c r="F137" s="60" t="s">
        <v>160</v>
      </c>
      <c r="G137" s="65">
        <v>1900</v>
      </c>
      <c r="H137" s="66"/>
      <c r="I137" s="81">
        <f>SUM(G137+H137)</f>
        <v>1900</v>
      </c>
      <c r="J137" s="68" t="s">
        <v>68</v>
      </c>
    </row>
    <row r="138" spans="1:10" ht="12.75">
      <c r="A138" s="61">
        <v>84</v>
      </c>
      <c r="B138" s="79" t="s">
        <v>65</v>
      </c>
      <c r="C138" s="63"/>
      <c r="D138" s="64" t="s">
        <v>34</v>
      </c>
      <c r="E138" s="60">
        <v>1</v>
      </c>
      <c r="F138" s="60" t="s">
        <v>100</v>
      </c>
      <c r="G138" s="65">
        <v>2148</v>
      </c>
      <c r="H138" s="66">
        <v>1074</v>
      </c>
      <c r="I138" s="81">
        <f>SUM(G138+H138)</f>
        <v>3222</v>
      </c>
      <c r="J138" s="68" t="s">
        <v>68</v>
      </c>
    </row>
    <row r="139" spans="1:10" ht="12.75">
      <c r="A139" s="106"/>
      <c r="B139" s="107" t="s">
        <v>121</v>
      </c>
      <c r="C139" s="108"/>
      <c r="D139" s="109"/>
      <c r="E139" s="110"/>
      <c r="F139" s="110"/>
      <c r="G139" s="111"/>
      <c r="H139" s="21"/>
      <c r="I139" s="17"/>
      <c r="J139" s="132"/>
    </row>
    <row r="140" spans="1:10" ht="12.75">
      <c r="A140" s="61">
        <v>85</v>
      </c>
      <c r="B140" s="83" t="s">
        <v>44</v>
      </c>
      <c r="C140" s="85" t="s">
        <v>81</v>
      </c>
      <c r="D140" s="80" t="s">
        <v>12</v>
      </c>
      <c r="E140" s="80">
        <v>1</v>
      </c>
      <c r="F140" s="80">
        <v>5</v>
      </c>
      <c r="G140" s="81">
        <v>7020</v>
      </c>
      <c r="H140" s="81">
        <v>3510</v>
      </c>
      <c r="I140" s="81">
        <f>SUM(G140+H140)</f>
        <v>10530</v>
      </c>
      <c r="J140" s="68" t="s">
        <v>68</v>
      </c>
    </row>
    <row r="141" spans="1:10" ht="12.75">
      <c r="A141" s="61">
        <v>86.5</v>
      </c>
      <c r="B141" s="79" t="s">
        <v>156</v>
      </c>
      <c r="C141" s="104" t="s">
        <v>80</v>
      </c>
      <c r="D141" s="64" t="s">
        <v>13</v>
      </c>
      <c r="E141" s="60">
        <v>1</v>
      </c>
      <c r="F141" s="60" t="s">
        <v>158</v>
      </c>
      <c r="G141" s="65">
        <v>3470</v>
      </c>
      <c r="H141" s="66">
        <v>2256</v>
      </c>
      <c r="I141" s="81">
        <f>SUM(G141+H141)</f>
        <v>5726</v>
      </c>
      <c r="J141" s="67" t="s">
        <v>199</v>
      </c>
    </row>
    <row r="142" spans="1:10" ht="12.75">
      <c r="A142" s="106"/>
      <c r="B142" s="9"/>
      <c r="C142" s="133"/>
      <c r="D142" s="134"/>
      <c r="E142" s="134"/>
      <c r="F142" s="134"/>
      <c r="G142" s="135"/>
      <c r="H142" s="135"/>
      <c r="I142" s="17"/>
      <c r="J142" s="116"/>
    </row>
    <row r="143" spans="1:10" ht="12.75">
      <c r="A143" s="61"/>
      <c r="B143" s="71" t="s">
        <v>20</v>
      </c>
      <c r="C143" s="136"/>
      <c r="D143" s="71"/>
      <c r="E143" s="72"/>
      <c r="F143" s="72"/>
      <c r="G143" s="73">
        <f>SUM(G25:G142)</f>
        <v>278302</v>
      </c>
      <c r="H143" s="73">
        <f>SUM(H25:H142)</f>
        <v>178564</v>
      </c>
      <c r="I143" s="73">
        <f>SUM(I25:I142)</f>
        <v>456866</v>
      </c>
      <c r="J143" s="67"/>
    </row>
    <row r="144" spans="1:9" ht="12.75">
      <c r="A144" s="9"/>
      <c r="B144" s="9"/>
      <c r="C144" s="5"/>
      <c r="D144" s="10"/>
      <c r="E144" s="10"/>
      <c r="F144" s="10"/>
      <c r="G144" s="21" t="s">
        <v>107</v>
      </c>
      <c r="H144" s="17"/>
      <c r="I144" s="1"/>
    </row>
    <row r="145" spans="1:10" ht="12.75">
      <c r="A145" s="2" t="s">
        <v>234</v>
      </c>
      <c r="C145" s="3"/>
      <c r="D145" s="4"/>
      <c r="G145" s="20"/>
      <c r="H145" s="20"/>
      <c r="J145" s="8"/>
    </row>
    <row r="146" spans="1:9" ht="12.75">
      <c r="A146" s="158"/>
      <c r="B146" s="158"/>
      <c r="C146" s="158"/>
      <c r="D146" s="158"/>
      <c r="E146" s="158"/>
      <c r="F146" s="158"/>
      <c r="G146" s="19"/>
      <c r="I146" s="1"/>
    </row>
    <row r="147" spans="2:9" ht="12.75">
      <c r="B147" s="1"/>
      <c r="C147" s="1"/>
      <c r="D147" s="1"/>
      <c r="E147" s="1"/>
      <c r="F147" s="1"/>
      <c r="G147" s="19"/>
      <c r="I147" s="1"/>
    </row>
    <row r="148" spans="1:10" ht="12.75">
      <c r="A148" s="8"/>
      <c r="B148" s="13" t="s">
        <v>74</v>
      </c>
      <c r="C148" s="149" t="s">
        <v>75</v>
      </c>
      <c r="D148" s="149"/>
      <c r="E148" s="149"/>
      <c r="F148" s="149"/>
      <c r="G148" s="149"/>
      <c r="H148" s="149"/>
      <c r="I148" s="149" t="s">
        <v>186</v>
      </c>
      <c r="J148" s="149"/>
    </row>
    <row r="149" spans="1:10" ht="12.75">
      <c r="A149" s="149" t="s">
        <v>141</v>
      </c>
      <c r="B149" s="149"/>
      <c r="C149" s="149" t="s">
        <v>192</v>
      </c>
      <c r="D149" s="149"/>
      <c r="E149" s="149"/>
      <c r="F149" s="149"/>
      <c r="G149" s="149"/>
      <c r="H149" s="149"/>
      <c r="I149" s="149" t="s">
        <v>152</v>
      </c>
      <c r="J149" s="149"/>
    </row>
    <row r="151" ht="12.75">
      <c r="B151" s="7"/>
    </row>
    <row r="166" spans="7:8" ht="12.75">
      <c r="G166" s="15">
        <f>G141+G140+G138+G137+G135+G134+G133+G132+G131+G130+G129+G128+G127+G126+G125+G124+G122+G120+G117+G115+G113+G112+G110+G109+G107+G106+G103+G100+G99+G98+G95+G94+G93+G91+G90+G85+G84+G82+G81+G80+G79+G78+G77+G76+G75+G74+G73+G71+G70+G69+G68+G67+G66+G65+G64+G63+G61+G60+G59+G58+G57+G56+G55+G54+G53+G52+G51+G50+G49+G48+G47+G46+G45+G44+G42+G41+G40+G38+G37+G36+G35+G34+G31+G30+G28+G27+G25+G118</f>
        <v>278302</v>
      </c>
      <c r="H166" s="15">
        <f>H141+H140+H138+H137+H135+H134+H133+H132+H131+H130+H129+H128+H127+H126+H125+H124+H122+H120+H117+H115+H113+H112+H110+H109+H107+H106+H103+H100+H99+H98+H95+H94+H93+H91+H90+H85+H84+H82+H81+H80+H79+H78+H77+H76+H75+H74+H73+H71+H70+H69+H68+H67+H66+H65+H64+H63+H61+H60+H59+H58+H57+H56+H55+H54+H53+H52+H51+H50+H49+H48+H47+H46+H45+H44+H42+H41+H40+H38+H37+H36+H35+H34+H31+H30+H28+H27+H25+H118</f>
        <v>178564</v>
      </c>
    </row>
    <row r="167" spans="7:8" ht="12.75">
      <c r="G167" s="15">
        <f>G143-G166</f>
        <v>0</v>
      </c>
      <c r="H167" s="15">
        <f>H143-H166</f>
        <v>0</v>
      </c>
    </row>
  </sheetData>
  <sheetProtection/>
  <mergeCells count="15">
    <mergeCell ref="D9:J9"/>
    <mergeCell ref="F1:J1"/>
    <mergeCell ref="F2:J2"/>
    <mergeCell ref="F3:J3"/>
    <mergeCell ref="F4:J4"/>
    <mergeCell ref="D10:J10"/>
    <mergeCell ref="A149:B149"/>
    <mergeCell ref="C149:H149"/>
    <mergeCell ref="I149:J149"/>
    <mergeCell ref="A13:J13"/>
    <mergeCell ref="A14:J14"/>
    <mergeCell ref="A15:J15"/>
    <mergeCell ref="A146:F146"/>
    <mergeCell ref="C148:H148"/>
    <mergeCell ref="I148:J148"/>
  </mergeCells>
  <printOptions/>
  <pageMargins left="0.45" right="0.2" top="0.5" bottom="0.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Dir. San. Pub.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D.S.P.J. Suceava</dc:creator>
  <cp:keywords/>
  <dc:description/>
  <cp:lastModifiedBy>TICToshiba</cp:lastModifiedBy>
  <cp:lastPrinted>2018-01-08T10:03:15Z</cp:lastPrinted>
  <dcterms:created xsi:type="dcterms:W3CDTF">2003-07-04T10:04:19Z</dcterms:created>
  <dcterms:modified xsi:type="dcterms:W3CDTF">2018-01-17T16:10:20Z</dcterms:modified>
  <cp:category/>
  <cp:version/>
  <cp:contentType/>
  <cp:contentStatus/>
</cp:coreProperties>
</file>