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martie\ph cont executie trim IV 2021\"/>
    </mc:Choice>
  </mc:AlternateContent>
  <xr:revisionPtr revIDLastSave="0" documentId="13_ncr:1_{5784EB89-37C6-491A-9AA9-CB759C4C1B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F24" i="1"/>
  <c r="F23" i="1" s="1"/>
  <c r="E24" i="1"/>
  <c r="D24" i="1"/>
  <c r="D23" i="1" s="1"/>
  <c r="F21" i="1"/>
  <c r="F20" i="1" s="1"/>
  <c r="E21" i="1"/>
  <c r="E20" i="1" s="1"/>
  <c r="D21" i="1"/>
  <c r="D20" i="1" s="1"/>
  <c r="F17" i="1"/>
  <c r="G17" i="1" s="1"/>
  <c r="E17" i="1"/>
  <c r="D17" i="1"/>
  <c r="F15" i="1"/>
  <c r="E15" i="1"/>
  <c r="D15" i="1"/>
  <c r="D14" i="1" s="1"/>
  <c r="H15" i="1"/>
  <c r="G16" i="1"/>
  <c r="H17" i="1"/>
  <c r="G18" i="1"/>
  <c r="G19" i="1"/>
  <c r="H21" i="1"/>
  <c r="H20" i="1" s="1"/>
  <c r="G22" i="1"/>
  <c r="H24" i="1"/>
  <c r="H23" i="1" s="1"/>
  <c r="G25" i="1"/>
  <c r="G26" i="1"/>
  <c r="G27" i="1"/>
  <c r="G28" i="1"/>
  <c r="E23" i="1" l="1"/>
  <c r="E14" i="1"/>
  <c r="D13" i="1"/>
  <c r="D12" i="1" s="1"/>
  <c r="F14" i="1"/>
  <c r="F13" i="1" s="1"/>
  <c r="F12" i="1" s="1"/>
  <c r="G24" i="1"/>
  <c r="G21" i="1"/>
  <c r="H14" i="1"/>
  <c r="H13" i="1" s="1"/>
  <c r="H12" i="1" s="1"/>
  <c r="G15" i="1"/>
  <c r="G23" i="1"/>
  <c r="G20" i="1"/>
  <c r="E13" i="1" l="1"/>
  <c r="E12" i="1" s="1"/>
  <c r="G14" i="1"/>
  <c r="G13" i="1" l="1"/>
  <c r="G12" i="1"/>
</calcChain>
</file>

<file path=xl/sharedStrings.xml><?xml version="1.0" encoding="utf-8"?>
<sst xmlns="http://schemas.openxmlformats.org/spreadsheetml/2006/main" count="107" uniqueCount="102">
  <si>
    <t>CONSOLIDAT CAMPULUNG MOLDOVENESC</t>
  </si>
  <si>
    <t>CUI: 4842400</t>
  </si>
  <si>
    <t>Cont de executie - Cheltuieli - Bugetul institutiilor publice si activitatilor finantate integral sau partial din venituri proprii</t>
  </si>
  <si>
    <t>Denumirea indicatorilor</t>
  </si>
  <si>
    <t>A</t>
  </si>
  <si>
    <t>Cod indicator</t>
  </si>
  <si>
    <t>B</t>
  </si>
  <si>
    <t>Credite bugetare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</si>
  <si>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</si>
  <si>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</si>
  <si>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</si>
  <si>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</si>
  <si>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</si>
  <si>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</si>
  <si>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</si>
  <si>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17</t>
  </si>
  <si>
    <t>Partea a III-a  CHELTUIELI SOCIAL-CULTURALE ( COD 65.10+66.10+67.10+68.10)</t>
  </si>
  <si>
    <t>63.10</t>
  </si>
  <si>
    <t>18</t>
  </si>
  <si>
    <t>Invatamant (cod 65.10.01 la 65.10.05+65.10.07+65.10.11+65.10.50)</t>
  </si>
  <si>
    <t>65.10</t>
  </si>
  <si>
    <t>21</t>
  </si>
  <si>
    <t>Invatamânt prescolar si primar ( COD 65.10.03.01+65.10.03.02)</t>
  </si>
  <si>
    <t>65.10.03</t>
  </si>
  <si>
    <t>22</t>
  </si>
  <si>
    <t>Invatamant prescolar</t>
  </si>
  <si>
    <t>65.10.03.01</t>
  </si>
  <si>
    <t>24</t>
  </si>
  <si>
    <t>Invatamânt secundar ( cod 65.10.04.01 la  cod 65.10.04.03)</t>
  </si>
  <si>
    <t>65.10.04</t>
  </si>
  <si>
    <t>25</t>
  </si>
  <si>
    <t xml:space="preserve">Invatamant secundar inferior   </t>
  </si>
  <si>
    <t>65.10.04.01</t>
  </si>
  <si>
    <t>26</t>
  </si>
  <si>
    <t xml:space="preserve">Invatamant secundar superior   </t>
  </si>
  <si>
    <t>65.10.04.02</t>
  </si>
  <si>
    <t>36</t>
  </si>
  <si>
    <t>Sanatate ( cod 66.10.06+66.10.08+66.10.50)</t>
  </si>
  <si>
    <t>66.10</t>
  </si>
  <si>
    <t>37</t>
  </si>
  <si>
    <t>Servicii medicale în unităţi sanitare cu paturi ( cod 66.10.06.01)</t>
  </si>
  <si>
    <t>66.10.06</t>
  </si>
  <si>
    <t>38</t>
  </si>
  <si>
    <t>Spitale generale</t>
  </si>
  <si>
    <t>66.10.06.01</t>
  </si>
  <si>
    <t>44</t>
  </si>
  <si>
    <t>Cultura, recreere si religie ( 67.10.03+67.10.05+67.10.50)</t>
  </si>
  <si>
    <t>67.10</t>
  </si>
  <si>
    <t>58</t>
  </si>
  <si>
    <t>Servicii recreative si sportive ( cod 67.10.05.01)</t>
  </si>
  <si>
    <t>67.10.05</t>
  </si>
  <si>
    <t>59</t>
  </si>
  <si>
    <t>Sport</t>
  </si>
  <si>
    <t>67.10.05.01</t>
  </si>
  <si>
    <t>60</t>
  </si>
  <si>
    <t>Alte servicii in domeniile culturii, recreerii si religiei</t>
  </si>
  <si>
    <t>67.10.50</t>
  </si>
  <si>
    <t>102</t>
  </si>
  <si>
    <t>103</t>
  </si>
  <si>
    <t>CONSILIUL LOCAL</t>
  </si>
  <si>
    <t>PRIMAR,</t>
  </si>
  <si>
    <t>NEGURĂ MIHĂIȚĂ</t>
  </si>
  <si>
    <t>VIZĂ CFP</t>
  </si>
  <si>
    <t>PREȘEDINTE DE ȘEDINȚĂ,</t>
  </si>
  <si>
    <t>DIRECTOR EXECUTIV,</t>
  </si>
  <si>
    <t>FLORESCU IULIANA GEORGETA</t>
  </si>
  <si>
    <t>SECRETAR GENERAL</t>
  </si>
  <si>
    <t>ERHAN RODICA</t>
  </si>
  <si>
    <t>inițiale</t>
  </si>
  <si>
    <t>definitive</t>
  </si>
  <si>
    <t>SECȚIUNEA DE FUNCȚIONARE</t>
  </si>
  <si>
    <t>CHELTUIELI CURENTE  (cod 10+20+30+40+50+51+55+56+57+59)</t>
  </si>
  <si>
    <t>01</t>
  </si>
  <si>
    <t>TITLUL I  CHELTUIELI DE PERSONAL   (cod 10.01 la 10.03)</t>
  </si>
  <si>
    <t>10</t>
  </si>
  <si>
    <t>TITLUL II  BUNURI SI SERVICII  (cod 20.01 la 20.06+20.09 la 20.16+20.18 la 20.27+20.30)</t>
  </si>
  <si>
    <t>20</t>
  </si>
  <si>
    <t>TITLUL XI ALTE CHELTUIELI   (cod 59.01+59.02+59.11+59.12+59.15+59.17+59.22+59.25+59.30+59.35+59.38+59.40+59.41+59.42)</t>
  </si>
  <si>
    <t>PLATI EFECTUATE IN ANII PRECEDENTI SI RECUPERATE IN ANUL CURENT (cod 85)</t>
  </si>
  <si>
    <t>84</t>
  </si>
  <si>
    <t>SECȚIUNEA DE DEZVOLTARE</t>
  </si>
  <si>
    <t>CHELTUIELI DE CAPITAL  (cod 71+72)</t>
  </si>
  <si>
    <t>70</t>
  </si>
  <si>
    <t>TITLUL XIII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</si>
  <si>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</si>
  <si>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</si>
  <si>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</si>
  <si>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</si>
  <si>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</si>
  <si>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</si>
  <si>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</si>
  <si>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</si>
  <si>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</si>
  <si>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</si>
  <si>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</si>
  <si>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</si>
  <si>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</si>
  <si>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MUNICIPIUL CÂMPULUNG MOLDOVENESC                                                               ANEXA NR. 4 LA HCL NR. _____/2022</t>
  </si>
  <si>
    <t>Servicii culturale ( cod 67.10.03.03 la cod 67.10.03.07+67.10.03.09 la cod 67.10.03.11+67.10.03.15+67.10.03.30 )</t>
  </si>
  <si>
    <t>67.10.03</t>
  </si>
  <si>
    <t>Muzee</t>
  </si>
  <si>
    <t>67.10.03.03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</si>
</sst>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0" fillId="0" borderId="0" xfId="0" applyNumberFormat="1" applyAlignment="1"/>
    <xf numFmtId="49" fontId="4" fillId="0" borderId="0" xfId="0" applyNumberFormat="1" applyFont="1" applyAlignment="1">
      <alignment wrapText="1" shrinkToFi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2" xfId="0" applyNumberFormat="1" applyFont="1" applyBorder="1" applyAlignment="1">
      <alignment wrapText="1" shrinkToFit="1"/>
    </xf>
    <xf numFmtId="4" fontId="6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B1" workbookViewId="0">
      <selection activeCell="A4" sqref="A4:H5"/>
    </sheetView>
  </sheetViews>
  <sheetFormatPr defaultRowHeight="15" x14ac:dyDescent="0.25"/>
  <cols>
    <col min="1" max="1" width="4" hidden="1" customWidth="1"/>
    <col min="2" max="2" width="41.85546875" customWidth="1"/>
    <col min="3" max="3" width="16.5703125" customWidth="1"/>
    <col min="4" max="5" width="14.42578125" customWidth="1"/>
    <col min="6" max="6" width="14.5703125" customWidth="1"/>
    <col min="7" max="8" width="14.42578125" hidden="1" customWidth="1"/>
  </cols>
  <sheetData>
    <row r="1" spans="1:8" x14ac:dyDescent="0.25">
      <c r="A1" s="7" t="s">
        <v>0</v>
      </c>
      <c r="B1" s="13" t="s">
        <v>97</v>
      </c>
      <c r="C1" s="13"/>
      <c r="D1" s="13"/>
      <c r="E1" s="13"/>
      <c r="F1" s="13"/>
      <c r="G1" s="13"/>
      <c r="H1" s="13"/>
    </row>
    <row r="2" spans="1:8" x14ac:dyDescent="0.25">
      <c r="A2" s="7" t="s">
        <v>1</v>
      </c>
      <c r="B2" s="13" t="s">
        <v>59</v>
      </c>
      <c r="C2" s="13"/>
      <c r="D2" s="13"/>
      <c r="E2" s="13"/>
      <c r="F2" s="13"/>
      <c r="G2" s="13"/>
      <c r="H2" s="13"/>
    </row>
    <row r="3" spans="1:8" ht="69.95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</row>
    <row r="4" spans="1:8" x14ac:dyDescent="0.25">
      <c r="A4" s="15"/>
      <c r="B4" s="15"/>
      <c r="C4" s="15"/>
      <c r="D4" s="15"/>
      <c r="E4" s="15"/>
      <c r="F4" s="15"/>
      <c r="G4" s="15"/>
      <c r="H4" s="15"/>
    </row>
    <row r="5" spans="1:8" ht="15.75" thickBot="1" x14ac:dyDescent="0.3"/>
    <row r="6" spans="1:8" s="1" customFormat="1" ht="15.75" thickBot="1" x14ac:dyDescent="0.3">
      <c r="A6" s="10" t="s">
        <v>3</v>
      </c>
      <c r="B6" s="10"/>
      <c r="C6" s="10" t="s">
        <v>5</v>
      </c>
      <c r="D6" s="10" t="s">
        <v>7</v>
      </c>
      <c r="E6" s="10"/>
      <c r="F6" s="10" t="s">
        <v>8</v>
      </c>
      <c r="G6" s="10" t="s">
        <v>9</v>
      </c>
      <c r="H6" s="10" t="s">
        <v>11</v>
      </c>
    </row>
    <row r="7" spans="1:8" s="1" customFormat="1" ht="15.75" customHeight="1" thickBot="1" x14ac:dyDescent="0.3">
      <c r="A7" s="10"/>
      <c r="B7" s="10"/>
      <c r="C7" s="10"/>
      <c r="D7" s="10" t="s">
        <v>68</v>
      </c>
      <c r="E7" s="10" t="s">
        <v>69</v>
      </c>
      <c r="F7" s="10"/>
      <c r="G7" s="10"/>
      <c r="H7" s="10"/>
    </row>
    <row r="8" spans="1:8" s="1" customFormat="1" ht="15.75" thickBot="1" x14ac:dyDescent="0.3">
      <c r="A8" s="10"/>
      <c r="B8" s="10"/>
      <c r="C8" s="10"/>
      <c r="D8" s="10"/>
      <c r="E8" s="10"/>
      <c r="F8" s="10"/>
      <c r="G8" s="10"/>
      <c r="H8" s="10"/>
    </row>
    <row r="9" spans="1:8" s="1" customFormat="1" ht="15.75" thickBot="1" x14ac:dyDescent="0.3">
      <c r="A9" s="10"/>
      <c r="B9" s="10"/>
      <c r="C9" s="10"/>
      <c r="D9" s="10"/>
      <c r="E9" s="10"/>
      <c r="F9" s="10"/>
      <c r="G9" s="10"/>
      <c r="H9" s="10"/>
    </row>
    <row r="10" spans="1:8" s="1" customFormat="1" ht="15.75" thickBot="1" x14ac:dyDescent="0.3">
      <c r="A10" s="10"/>
      <c r="B10" s="10"/>
      <c r="C10" s="10"/>
      <c r="D10" s="10"/>
      <c r="E10" s="10"/>
      <c r="F10" s="10"/>
      <c r="G10" s="10"/>
      <c r="H10" s="10"/>
    </row>
    <row r="11" spans="1:8" s="1" customFormat="1" ht="15.75" thickBot="1" x14ac:dyDescent="0.3">
      <c r="A11" s="10" t="s">
        <v>4</v>
      </c>
      <c r="B11" s="10"/>
      <c r="C11" s="2" t="s">
        <v>6</v>
      </c>
      <c r="D11" s="2">
        <v>3</v>
      </c>
      <c r="E11" s="2">
        <v>4</v>
      </c>
      <c r="F11" s="2">
        <v>7</v>
      </c>
      <c r="G11" s="2" t="s">
        <v>10</v>
      </c>
      <c r="H11" s="2">
        <v>9</v>
      </c>
    </row>
    <row r="12" spans="1:8" s="1" customFormat="1" ht="22.5" x14ac:dyDescent="0.25">
      <c r="A12" s="5" t="s">
        <v>12</v>
      </c>
      <c r="B12" s="16" t="s">
        <v>13</v>
      </c>
      <c r="C12" s="16" t="s">
        <v>14</v>
      </c>
      <c r="D12" s="17">
        <f t="shared" ref="D12:F12" si="0">+D13</f>
        <v>47862621</v>
      </c>
      <c r="E12" s="17">
        <f t="shared" si="0"/>
        <v>49826605</v>
      </c>
      <c r="F12" s="17">
        <f t="shared" si="0"/>
        <v>46465179</v>
      </c>
      <c r="G12" s="6" t="e">
        <f>#REF!-F12</f>
        <v>#REF!</v>
      </c>
      <c r="H12" s="6">
        <f>+H13</f>
        <v>40943262</v>
      </c>
    </row>
    <row r="13" spans="1:8" s="1" customFormat="1" ht="22.5" x14ac:dyDescent="0.25">
      <c r="A13" s="5" t="s">
        <v>15</v>
      </c>
      <c r="B13" s="16" t="s">
        <v>16</v>
      </c>
      <c r="C13" s="16" t="s">
        <v>17</v>
      </c>
      <c r="D13" s="17">
        <f t="shared" ref="D13:F13" si="1">D14+D20+D23</f>
        <v>47862621</v>
      </c>
      <c r="E13" s="17">
        <f t="shared" si="1"/>
        <v>49826605</v>
      </c>
      <c r="F13" s="17">
        <f t="shared" si="1"/>
        <v>46465179</v>
      </c>
      <c r="G13" s="6" t="e">
        <f>#REF!-F13</f>
        <v>#REF!</v>
      </c>
      <c r="H13" s="6">
        <f>H14+H20+H23</f>
        <v>40943262</v>
      </c>
    </row>
    <row r="14" spans="1:8" s="1" customFormat="1" ht="22.5" x14ac:dyDescent="0.25">
      <c r="A14" s="5" t="s">
        <v>18</v>
      </c>
      <c r="B14" s="16" t="s">
        <v>19</v>
      </c>
      <c r="C14" s="16" t="s">
        <v>20</v>
      </c>
      <c r="D14" s="17">
        <f t="shared" ref="D14:F14" si="2">+D15+D17</f>
        <v>653378</v>
      </c>
      <c r="E14" s="17">
        <f t="shared" si="2"/>
        <v>653378</v>
      </c>
      <c r="F14" s="17">
        <f t="shared" si="2"/>
        <v>333086</v>
      </c>
      <c r="G14" s="6" t="e">
        <f>#REF!-F14</f>
        <v>#REF!</v>
      </c>
      <c r="H14" s="6">
        <f>+H15+H17</f>
        <v>252992</v>
      </c>
    </row>
    <row r="15" spans="1:8" s="1" customFormat="1" ht="22.5" x14ac:dyDescent="0.25">
      <c r="A15" s="5" t="s">
        <v>21</v>
      </c>
      <c r="B15" s="16" t="s">
        <v>22</v>
      </c>
      <c r="C15" s="16" t="s">
        <v>23</v>
      </c>
      <c r="D15" s="17">
        <f t="shared" ref="D15:F15" si="3">D16</f>
        <v>135647</v>
      </c>
      <c r="E15" s="17">
        <f t="shared" si="3"/>
        <v>135647</v>
      </c>
      <c r="F15" s="17">
        <f t="shared" si="3"/>
        <v>102350</v>
      </c>
      <c r="G15" s="6" t="e">
        <f>#REF!-F15</f>
        <v>#REF!</v>
      </c>
      <c r="H15" s="6">
        <f>H16</f>
        <v>47410</v>
      </c>
    </row>
    <row r="16" spans="1:8" s="1" customFormat="1" x14ac:dyDescent="0.25">
      <c r="A16" s="5" t="s">
        <v>24</v>
      </c>
      <c r="B16" s="16" t="s">
        <v>25</v>
      </c>
      <c r="C16" s="16" t="s">
        <v>26</v>
      </c>
      <c r="D16" s="17">
        <v>135647</v>
      </c>
      <c r="E16" s="17">
        <v>135647</v>
      </c>
      <c r="F16" s="17">
        <v>102350</v>
      </c>
      <c r="G16" s="6" t="e">
        <f>#REF!-F16</f>
        <v>#REF!</v>
      </c>
      <c r="H16" s="6">
        <v>47410</v>
      </c>
    </row>
    <row r="17" spans="1:8" s="1" customFormat="1" ht="22.5" x14ac:dyDescent="0.25">
      <c r="A17" s="5" t="s">
        <v>27</v>
      </c>
      <c r="B17" s="16" t="s">
        <v>28</v>
      </c>
      <c r="C17" s="16" t="s">
        <v>29</v>
      </c>
      <c r="D17" s="17">
        <f t="shared" ref="D17:F17" si="4">D18+D19</f>
        <v>517731</v>
      </c>
      <c r="E17" s="17">
        <f t="shared" si="4"/>
        <v>517731</v>
      </c>
      <c r="F17" s="17">
        <f t="shared" si="4"/>
        <v>230736</v>
      </c>
      <c r="G17" s="6" t="e">
        <f>#REF!-F17</f>
        <v>#REF!</v>
      </c>
      <c r="H17" s="6">
        <f>H18+H19</f>
        <v>205582</v>
      </c>
    </row>
    <row r="18" spans="1:8" s="1" customFormat="1" x14ac:dyDescent="0.25">
      <c r="A18" s="5" t="s">
        <v>30</v>
      </c>
      <c r="B18" s="16" t="s">
        <v>31</v>
      </c>
      <c r="C18" s="16" t="s">
        <v>32</v>
      </c>
      <c r="D18" s="17">
        <v>71719</v>
      </c>
      <c r="E18" s="17">
        <v>71719</v>
      </c>
      <c r="F18" s="17">
        <v>6185</v>
      </c>
      <c r="G18" s="6" t="e">
        <f>#REF!-F18</f>
        <v>#REF!</v>
      </c>
      <c r="H18" s="6">
        <v>5609</v>
      </c>
    </row>
    <row r="19" spans="1:8" s="1" customFormat="1" x14ac:dyDescent="0.25">
      <c r="A19" s="5" t="s">
        <v>33</v>
      </c>
      <c r="B19" s="16" t="s">
        <v>34</v>
      </c>
      <c r="C19" s="16" t="s">
        <v>35</v>
      </c>
      <c r="D19" s="17">
        <v>446012</v>
      </c>
      <c r="E19" s="17">
        <v>446012</v>
      </c>
      <c r="F19" s="17">
        <v>224551</v>
      </c>
      <c r="G19" s="6" t="e">
        <f>#REF!-F19</f>
        <v>#REF!</v>
      </c>
      <c r="H19" s="6">
        <v>199973</v>
      </c>
    </row>
    <row r="20" spans="1:8" s="1" customFormat="1" x14ac:dyDescent="0.25">
      <c r="A20" s="5" t="s">
        <v>36</v>
      </c>
      <c r="B20" s="16" t="s">
        <v>37</v>
      </c>
      <c r="C20" s="16" t="s">
        <v>38</v>
      </c>
      <c r="D20" s="17">
        <f t="shared" ref="D20:F21" si="5">D21</f>
        <v>45339848</v>
      </c>
      <c r="E20" s="17">
        <f t="shared" si="5"/>
        <v>47100798</v>
      </c>
      <c r="F20" s="17">
        <f t="shared" si="5"/>
        <v>44293355</v>
      </c>
      <c r="G20" s="6" t="e">
        <f>#REF!-F20</f>
        <v>#REF!</v>
      </c>
      <c r="H20" s="6">
        <f>H21</f>
        <v>40190280</v>
      </c>
    </row>
    <row r="21" spans="1:8" s="1" customFormat="1" ht="22.5" x14ac:dyDescent="0.25">
      <c r="A21" s="5" t="s">
        <v>39</v>
      </c>
      <c r="B21" s="16" t="s">
        <v>40</v>
      </c>
      <c r="C21" s="16" t="s">
        <v>41</v>
      </c>
      <c r="D21" s="17">
        <f t="shared" si="5"/>
        <v>45339848</v>
      </c>
      <c r="E21" s="17">
        <f t="shared" si="5"/>
        <v>47100798</v>
      </c>
      <c r="F21" s="17">
        <f t="shared" si="5"/>
        <v>44293355</v>
      </c>
      <c r="G21" s="6" t="e">
        <f>#REF!-F21</f>
        <v>#REF!</v>
      </c>
      <c r="H21" s="6">
        <f>H22</f>
        <v>40190280</v>
      </c>
    </row>
    <row r="22" spans="1:8" s="1" customFormat="1" x14ac:dyDescent="0.25">
      <c r="A22" s="5" t="s">
        <v>42</v>
      </c>
      <c r="B22" s="16" t="s">
        <v>43</v>
      </c>
      <c r="C22" s="16" t="s">
        <v>44</v>
      </c>
      <c r="D22" s="17">
        <v>45339848</v>
      </c>
      <c r="E22" s="17">
        <v>47100798</v>
      </c>
      <c r="F22" s="17">
        <v>44293355</v>
      </c>
      <c r="G22" s="6" t="e">
        <f>#REF!-F22</f>
        <v>#REF!</v>
      </c>
      <c r="H22" s="6">
        <v>40190280</v>
      </c>
    </row>
    <row r="23" spans="1:8" s="1" customFormat="1" ht="22.5" x14ac:dyDescent="0.25">
      <c r="A23" s="5" t="s">
        <v>45</v>
      </c>
      <c r="B23" s="16" t="s">
        <v>46</v>
      </c>
      <c r="C23" s="16" t="s">
        <v>47</v>
      </c>
      <c r="D23" s="17">
        <f t="shared" ref="D23:F23" si="6">+D24+D26+D28</f>
        <v>1869395</v>
      </c>
      <c r="E23" s="17">
        <f t="shared" si="6"/>
        <v>2072429</v>
      </c>
      <c r="F23" s="17">
        <f t="shared" si="6"/>
        <v>1838738</v>
      </c>
      <c r="G23" s="6" t="e">
        <f>#REF!-F23</f>
        <v>#REF!</v>
      </c>
      <c r="H23" s="6">
        <f>+H24+H26</f>
        <v>499990</v>
      </c>
    </row>
    <row r="24" spans="1:8" s="1" customFormat="1" ht="33" x14ac:dyDescent="0.25">
      <c r="A24" s="5" t="s">
        <v>48</v>
      </c>
      <c r="B24" s="16" t="s">
        <v>98</v>
      </c>
      <c r="C24" s="16" t="s">
        <v>99</v>
      </c>
      <c r="D24" s="17">
        <f t="shared" ref="D24:F24" si="7">D25</f>
        <v>909000</v>
      </c>
      <c r="E24" s="17">
        <f t="shared" si="7"/>
        <v>916000</v>
      </c>
      <c r="F24" s="17">
        <f t="shared" si="7"/>
        <v>840690</v>
      </c>
      <c r="G24" s="6" t="e">
        <f>#REF!-F24</f>
        <v>#REF!</v>
      </c>
      <c r="H24" s="6">
        <f>H25</f>
        <v>479361</v>
      </c>
    </row>
    <row r="25" spans="1:8" s="1" customFormat="1" x14ac:dyDescent="0.25">
      <c r="A25" s="5" t="s">
        <v>51</v>
      </c>
      <c r="B25" s="16" t="s">
        <v>100</v>
      </c>
      <c r="C25" s="16" t="s">
        <v>101</v>
      </c>
      <c r="D25" s="17">
        <v>909000</v>
      </c>
      <c r="E25" s="17">
        <v>916000</v>
      </c>
      <c r="F25" s="17">
        <v>840690</v>
      </c>
      <c r="G25" s="6" t="e">
        <f>#REF!-F25</f>
        <v>#REF!</v>
      </c>
      <c r="H25" s="6">
        <v>479361</v>
      </c>
    </row>
    <row r="26" spans="1:8" s="1" customFormat="1" x14ac:dyDescent="0.25">
      <c r="A26" s="5" t="s">
        <v>54</v>
      </c>
      <c r="B26" s="16" t="s">
        <v>49</v>
      </c>
      <c r="C26" s="16" t="s">
        <v>50</v>
      </c>
      <c r="D26" s="17">
        <f t="shared" ref="D26:F26" si="8">D27</f>
        <v>926000</v>
      </c>
      <c r="E26" s="17">
        <f t="shared" si="8"/>
        <v>1121534</v>
      </c>
      <c r="F26" s="17">
        <f t="shared" si="8"/>
        <v>975712</v>
      </c>
      <c r="G26" s="6" t="e">
        <f>#REF!-F26</f>
        <v>#REF!</v>
      </c>
      <c r="H26" s="6">
        <v>20629</v>
      </c>
    </row>
    <row r="27" spans="1:8" s="1" customFormat="1" x14ac:dyDescent="0.25">
      <c r="A27" s="5" t="s">
        <v>57</v>
      </c>
      <c r="B27" s="16" t="s">
        <v>52</v>
      </c>
      <c r="C27" s="16" t="s">
        <v>53</v>
      </c>
      <c r="D27" s="17">
        <v>926000</v>
      </c>
      <c r="E27" s="17">
        <v>1121534</v>
      </c>
      <c r="F27" s="17">
        <v>975712</v>
      </c>
      <c r="G27" s="6" t="e">
        <f>#REF!-F27</f>
        <v>#REF!</v>
      </c>
      <c r="H27" s="6">
        <v>0</v>
      </c>
    </row>
    <row r="28" spans="1:8" s="1" customFormat="1" ht="22.5" x14ac:dyDescent="0.25">
      <c r="A28" s="5" t="s">
        <v>58</v>
      </c>
      <c r="B28" s="16" t="s">
        <v>55</v>
      </c>
      <c r="C28" s="16" t="s">
        <v>56</v>
      </c>
      <c r="D28" s="17">
        <v>34395</v>
      </c>
      <c r="E28" s="17">
        <v>34895</v>
      </c>
      <c r="F28" s="17">
        <v>22336</v>
      </c>
      <c r="G28" s="6" t="e">
        <f>#REF!-F28</f>
        <v>#REF!</v>
      </c>
      <c r="H28" s="6">
        <v>0</v>
      </c>
    </row>
    <row r="29" spans="1:8" s="1" customFormat="1" x14ac:dyDescent="0.25">
      <c r="A29" s="3"/>
      <c r="B29" s="3"/>
      <c r="C29" s="3"/>
      <c r="D29" s="4"/>
      <c r="E29" s="4"/>
      <c r="F29" s="4"/>
      <c r="G29" s="4"/>
      <c r="H29" s="4"/>
    </row>
    <row r="31" spans="1:8" x14ac:dyDescent="0.25">
      <c r="B31" s="11" t="s">
        <v>70</v>
      </c>
      <c r="C31" s="11"/>
      <c r="D31" s="11"/>
      <c r="E31" s="11"/>
      <c r="F31" s="11"/>
    </row>
    <row r="34" spans="2:6" ht="22.5" x14ac:dyDescent="0.25">
      <c r="B34" s="5" t="s">
        <v>13</v>
      </c>
      <c r="C34" s="5" t="s">
        <v>14</v>
      </c>
      <c r="D34" s="6">
        <v>45806721</v>
      </c>
      <c r="E34" s="6">
        <v>47388370</v>
      </c>
      <c r="F34" s="6">
        <v>44552999</v>
      </c>
    </row>
    <row r="35" spans="2:6" ht="22.5" x14ac:dyDescent="0.25">
      <c r="B35" s="5" t="s">
        <v>71</v>
      </c>
      <c r="C35" s="5" t="s">
        <v>72</v>
      </c>
      <c r="D35" s="6">
        <v>45906099</v>
      </c>
      <c r="E35" s="6">
        <v>47680972</v>
      </c>
      <c r="F35" s="6">
        <v>44845601</v>
      </c>
    </row>
    <row r="36" spans="2:6" ht="22.5" x14ac:dyDescent="0.25">
      <c r="B36" s="5" t="s">
        <v>73</v>
      </c>
      <c r="C36" s="5" t="s">
        <v>74</v>
      </c>
      <c r="D36" s="6">
        <v>37781603</v>
      </c>
      <c r="E36" s="6">
        <v>38157227</v>
      </c>
      <c r="F36" s="6">
        <v>36726169</v>
      </c>
    </row>
    <row r="37" spans="2:6" ht="22.5" x14ac:dyDescent="0.25">
      <c r="B37" s="5" t="s">
        <v>75</v>
      </c>
      <c r="C37" s="5" t="s">
        <v>76</v>
      </c>
      <c r="D37" s="6">
        <v>7594696</v>
      </c>
      <c r="E37" s="6">
        <v>9083945</v>
      </c>
      <c r="F37" s="6">
        <v>7722103</v>
      </c>
    </row>
    <row r="38" spans="2:6" ht="43.5" x14ac:dyDescent="0.25">
      <c r="B38" s="5" t="s">
        <v>77</v>
      </c>
      <c r="C38" s="5" t="s">
        <v>51</v>
      </c>
      <c r="D38" s="6">
        <v>529800</v>
      </c>
      <c r="E38" s="6">
        <v>439800</v>
      </c>
      <c r="F38" s="6">
        <v>397329</v>
      </c>
    </row>
    <row r="39" spans="2:6" ht="22.5" x14ac:dyDescent="0.25">
      <c r="B39" s="5" t="s">
        <v>78</v>
      </c>
      <c r="C39" s="5" t="s">
        <v>79</v>
      </c>
      <c r="D39" s="6">
        <v>-99378</v>
      </c>
      <c r="E39" s="6">
        <v>-292602</v>
      </c>
      <c r="F39" s="6">
        <v>-292602</v>
      </c>
    </row>
    <row r="42" spans="2:6" x14ac:dyDescent="0.25">
      <c r="B42" s="12" t="s">
        <v>80</v>
      </c>
      <c r="C42" s="12"/>
      <c r="D42" s="12"/>
      <c r="E42" s="12"/>
    </row>
    <row r="45" spans="2:6" ht="22.5" x14ac:dyDescent="0.25">
      <c r="B45" s="5" t="s">
        <v>13</v>
      </c>
      <c r="C45" s="5" t="s">
        <v>14</v>
      </c>
      <c r="D45" s="6">
        <v>2055900</v>
      </c>
      <c r="E45" s="6">
        <v>2438235</v>
      </c>
      <c r="F45" s="6">
        <v>1912180</v>
      </c>
    </row>
    <row r="46" spans="2:6" x14ac:dyDescent="0.25">
      <c r="B46" s="5" t="s">
        <v>81</v>
      </c>
      <c r="C46" s="5" t="s">
        <v>82</v>
      </c>
      <c r="D46" s="6">
        <v>2055900</v>
      </c>
      <c r="E46" s="6">
        <v>2438235</v>
      </c>
      <c r="F46" s="6">
        <v>1912180</v>
      </c>
    </row>
    <row r="47" spans="2:6" ht="22.5" x14ac:dyDescent="0.25">
      <c r="B47" s="5" t="s">
        <v>83</v>
      </c>
      <c r="C47" s="5" t="s">
        <v>84</v>
      </c>
      <c r="D47" s="6">
        <v>2055900</v>
      </c>
      <c r="E47" s="6">
        <v>2438235</v>
      </c>
      <c r="F47" s="6">
        <v>1912180</v>
      </c>
    </row>
    <row r="48" spans="2:6" x14ac:dyDescent="0.25">
      <c r="B48" s="5" t="s">
        <v>85</v>
      </c>
      <c r="C48" s="5" t="s">
        <v>86</v>
      </c>
      <c r="D48" s="6">
        <v>939300</v>
      </c>
      <c r="E48" s="6">
        <v>1251575</v>
      </c>
      <c r="F48" s="6">
        <v>836863</v>
      </c>
    </row>
    <row r="49" spans="2:6" x14ac:dyDescent="0.25">
      <c r="B49" s="5" t="s">
        <v>87</v>
      </c>
      <c r="C49" s="5" t="s">
        <v>88</v>
      </c>
      <c r="D49" s="6">
        <v>0</v>
      </c>
      <c r="E49" s="6">
        <v>0</v>
      </c>
      <c r="F49" s="6">
        <v>0</v>
      </c>
    </row>
    <row r="50" spans="2:6" x14ac:dyDescent="0.25">
      <c r="B50" s="5" t="s">
        <v>89</v>
      </c>
      <c r="C50" s="5" t="s">
        <v>90</v>
      </c>
      <c r="D50" s="6">
        <v>393500</v>
      </c>
      <c r="E50" s="6">
        <v>689475</v>
      </c>
      <c r="F50" s="6">
        <v>375749</v>
      </c>
    </row>
    <row r="51" spans="2:6" ht="22.5" x14ac:dyDescent="0.25">
      <c r="B51" s="5" t="s">
        <v>91</v>
      </c>
      <c r="C51" s="5" t="s">
        <v>92</v>
      </c>
      <c r="D51" s="6">
        <v>35000</v>
      </c>
      <c r="E51" s="6">
        <v>78100</v>
      </c>
      <c r="F51" s="6">
        <v>56653</v>
      </c>
    </row>
    <row r="52" spans="2:6" x14ac:dyDescent="0.25">
      <c r="B52" s="5" t="s">
        <v>93</v>
      </c>
      <c r="C52" s="5" t="s">
        <v>94</v>
      </c>
      <c r="D52" s="6">
        <v>510800</v>
      </c>
      <c r="E52" s="6">
        <v>484000</v>
      </c>
      <c r="F52" s="6">
        <v>404461</v>
      </c>
    </row>
    <row r="53" spans="2:6" x14ac:dyDescent="0.25">
      <c r="B53" s="5" t="s">
        <v>95</v>
      </c>
      <c r="C53" s="5" t="s">
        <v>96</v>
      </c>
      <c r="D53" s="6">
        <v>1116600</v>
      </c>
      <c r="E53" s="6">
        <v>1186660</v>
      </c>
      <c r="F53" s="6">
        <v>1075371</v>
      </c>
    </row>
    <row r="55" spans="2:6" x14ac:dyDescent="0.25">
      <c r="B55" s="8" t="s">
        <v>60</v>
      </c>
      <c r="C55" s="9"/>
      <c r="D55" s="9" t="s">
        <v>64</v>
      </c>
    </row>
    <row r="56" spans="2:6" x14ac:dyDescent="0.25">
      <c r="B56" s="8" t="s">
        <v>61</v>
      </c>
      <c r="C56" s="9"/>
      <c r="D56" s="9" t="s">
        <v>65</v>
      </c>
    </row>
    <row r="57" spans="2:6" x14ac:dyDescent="0.25">
      <c r="B57" s="9"/>
      <c r="C57" s="9"/>
      <c r="D57" s="9"/>
    </row>
    <row r="58" spans="2:6" x14ac:dyDescent="0.25">
      <c r="B58" s="9"/>
      <c r="C58" s="9"/>
      <c r="D58" s="9"/>
    </row>
    <row r="59" spans="2:6" x14ac:dyDescent="0.25">
      <c r="B59" s="9"/>
      <c r="C59" s="9"/>
      <c r="D59" s="9"/>
    </row>
    <row r="60" spans="2:6" x14ac:dyDescent="0.25">
      <c r="B60" s="9"/>
      <c r="C60" s="9" t="s">
        <v>62</v>
      </c>
      <c r="D60" s="9"/>
    </row>
    <row r="61" spans="2:6" x14ac:dyDescent="0.25">
      <c r="B61" s="9"/>
      <c r="C61" s="9"/>
      <c r="D61" s="9"/>
    </row>
    <row r="62" spans="2:6" x14ac:dyDescent="0.25">
      <c r="B62" s="9"/>
      <c r="C62" s="9"/>
      <c r="D62" s="9"/>
    </row>
    <row r="63" spans="2:6" x14ac:dyDescent="0.25">
      <c r="B63" s="9" t="s">
        <v>63</v>
      </c>
      <c r="C63" s="9"/>
      <c r="D63" s="9" t="s">
        <v>66</v>
      </c>
    </row>
    <row r="64" spans="2:6" x14ac:dyDescent="0.25">
      <c r="D64" s="9" t="s">
        <v>67</v>
      </c>
    </row>
  </sheetData>
  <mergeCells count="15">
    <mergeCell ref="B1:H1"/>
    <mergeCell ref="B2:H2"/>
    <mergeCell ref="A11:B11"/>
    <mergeCell ref="C6:C10"/>
    <mergeCell ref="A6:B10"/>
    <mergeCell ref="F6:F10"/>
    <mergeCell ref="G6:G10"/>
    <mergeCell ref="A3:H3"/>
    <mergeCell ref="A4:H4"/>
    <mergeCell ref="H6:H10"/>
    <mergeCell ref="D6:E6"/>
    <mergeCell ref="B31:F31"/>
    <mergeCell ref="B42:E42"/>
    <mergeCell ref="D7:D10"/>
    <mergeCell ref="E7:E10"/>
  </mergeCells>
  <pageMargins left="0.70866141732283472" right="0.31496062992125984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2022-03-08T09:55:47Z</cp:lastPrinted>
  <dcterms:created xsi:type="dcterms:W3CDTF">2021-04-02T12:27:53Z</dcterms:created>
  <dcterms:modified xsi:type="dcterms:W3CDTF">2022-03-08T09:56:05Z</dcterms:modified>
</cp:coreProperties>
</file>