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i 2022\ph cont executie trim I 2022\"/>
    </mc:Choice>
  </mc:AlternateContent>
  <xr:revisionPtr revIDLastSave="0" documentId="13_ncr:1_{EFBBEA84-32F7-4612-9AC9-494D7D3DEE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5" i="1" l="1"/>
  <c r="K105" i="1" s="1"/>
  <c r="J104" i="1"/>
  <c r="I104" i="1"/>
  <c r="H104" i="1"/>
  <c r="G104" i="1"/>
  <c r="F104" i="1"/>
  <c r="K104" i="1" s="1"/>
  <c r="E104" i="1"/>
  <c r="D104" i="1"/>
  <c r="D103" i="1" s="1"/>
  <c r="D102" i="1" s="1"/>
  <c r="D96" i="1" s="1"/>
  <c r="J103" i="1"/>
  <c r="I103" i="1"/>
  <c r="H103" i="1"/>
  <c r="G103" i="1"/>
  <c r="F103" i="1"/>
  <c r="K103" i="1" s="1"/>
  <c r="E103" i="1"/>
  <c r="J102" i="1"/>
  <c r="J96" i="1" s="1"/>
  <c r="I102" i="1"/>
  <c r="H102" i="1"/>
  <c r="G102" i="1"/>
  <c r="G96" i="1" s="1"/>
  <c r="F96" i="1" s="1"/>
  <c r="F102" i="1"/>
  <c r="K102" i="1" s="1"/>
  <c r="E102" i="1"/>
  <c r="F101" i="1"/>
  <c r="K101" i="1" s="1"/>
  <c r="J100" i="1"/>
  <c r="I100" i="1"/>
  <c r="H100" i="1"/>
  <c r="F100" i="1" s="1"/>
  <c r="K100" i="1" s="1"/>
  <c r="G100" i="1"/>
  <c r="E100" i="1"/>
  <c r="D100" i="1"/>
  <c r="J99" i="1"/>
  <c r="I99" i="1"/>
  <c r="H99" i="1"/>
  <c r="F99" i="1" s="1"/>
  <c r="K99" i="1" s="1"/>
  <c r="G99" i="1"/>
  <c r="E99" i="1"/>
  <c r="D99" i="1"/>
  <c r="J98" i="1"/>
  <c r="I98" i="1"/>
  <c r="H98" i="1"/>
  <c r="F98" i="1" s="1"/>
  <c r="K98" i="1" s="1"/>
  <c r="G98" i="1"/>
  <c r="E98" i="1"/>
  <c r="D98" i="1"/>
  <c r="J97" i="1"/>
  <c r="I97" i="1"/>
  <c r="H97" i="1"/>
  <c r="F97" i="1" s="1"/>
  <c r="K97" i="1" s="1"/>
  <c r="G97" i="1"/>
  <c r="E97" i="1"/>
  <c r="D97" i="1"/>
  <c r="I96" i="1"/>
  <c r="H96" i="1"/>
  <c r="E96" i="1"/>
  <c r="F87" i="1"/>
  <c r="K87" i="1" s="1"/>
  <c r="F86" i="1"/>
  <c r="K86" i="1" s="1"/>
  <c r="F85" i="1"/>
  <c r="K85" i="1" s="1"/>
  <c r="J84" i="1"/>
  <c r="I84" i="1"/>
  <c r="H84" i="1"/>
  <c r="G84" i="1"/>
  <c r="F84" i="1"/>
  <c r="K84" i="1" s="1"/>
  <c r="E84" i="1"/>
  <c r="D84" i="1"/>
  <c r="J83" i="1"/>
  <c r="I83" i="1"/>
  <c r="H83" i="1"/>
  <c r="G83" i="1"/>
  <c r="F83" i="1"/>
  <c r="K83" i="1" s="1"/>
  <c r="E83" i="1"/>
  <c r="D83" i="1"/>
  <c r="J82" i="1"/>
  <c r="I82" i="1"/>
  <c r="H82" i="1"/>
  <c r="G82" i="1"/>
  <c r="F82" i="1"/>
  <c r="K82" i="1" s="1"/>
  <c r="E82" i="1"/>
  <c r="D82" i="1"/>
  <c r="F81" i="1"/>
  <c r="K81" i="1" s="1"/>
  <c r="J80" i="1"/>
  <c r="I80" i="1"/>
  <c r="H80" i="1"/>
  <c r="F80" i="1" s="1"/>
  <c r="K80" i="1" s="1"/>
  <c r="G80" i="1"/>
  <c r="E80" i="1"/>
  <c r="D80" i="1"/>
  <c r="J79" i="1"/>
  <c r="I79" i="1"/>
  <c r="H79" i="1"/>
  <c r="F79" i="1" s="1"/>
  <c r="K79" i="1" s="1"/>
  <c r="G79" i="1"/>
  <c r="E79" i="1"/>
  <c r="D79" i="1"/>
  <c r="J78" i="1"/>
  <c r="I78" i="1"/>
  <c r="H78" i="1"/>
  <c r="F78" i="1" s="1"/>
  <c r="K78" i="1" s="1"/>
  <c r="G78" i="1"/>
  <c r="E78" i="1"/>
  <c r="D78" i="1"/>
  <c r="F77" i="1"/>
  <c r="K77" i="1" s="1"/>
  <c r="F76" i="1"/>
  <c r="K76" i="1" s="1"/>
  <c r="J75" i="1"/>
  <c r="I75" i="1"/>
  <c r="I63" i="1" s="1"/>
  <c r="I57" i="1" s="1"/>
  <c r="I56" i="1" s="1"/>
  <c r="I55" i="1" s="1"/>
  <c r="H75" i="1"/>
  <c r="F75" i="1" s="1"/>
  <c r="K75" i="1" s="1"/>
  <c r="G75" i="1"/>
  <c r="E75" i="1"/>
  <c r="E63" i="1" s="1"/>
  <c r="E57" i="1" s="1"/>
  <c r="E56" i="1" s="1"/>
  <c r="E55" i="1" s="1"/>
  <c r="D75" i="1"/>
  <c r="D63" i="1" s="1"/>
  <c r="D57" i="1" s="1"/>
  <c r="D56" i="1" s="1"/>
  <c r="D55" i="1" s="1"/>
  <c r="F74" i="1"/>
  <c r="K74" i="1" s="1"/>
  <c r="J73" i="1"/>
  <c r="I73" i="1"/>
  <c r="H73" i="1"/>
  <c r="G73" i="1"/>
  <c r="F73" i="1"/>
  <c r="K73" i="1" s="1"/>
  <c r="E73" i="1"/>
  <c r="D73" i="1"/>
  <c r="F72" i="1"/>
  <c r="K72" i="1" s="1"/>
  <c r="F71" i="1"/>
  <c r="K71" i="1" s="1"/>
  <c r="F70" i="1"/>
  <c r="K70" i="1" s="1"/>
  <c r="F69" i="1"/>
  <c r="K69" i="1" s="1"/>
  <c r="F68" i="1"/>
  <c r="K68" i="1" s="1"/>
  <c r="F67" i="1"/>
  <c r="K67" i="1" s="1"/>
  <c r="F66" i="1"/>
  <c r="K66" i="1" s="1"/>
  <c r="F65" i="1"/>
  <c r="K65" i="1" s="1"/>
  <c r="J64" i="1"/>
  <c r="I64" i="1"/>
  <c r="H64" i="1"/>
  <c r="G64" i="1"/>
  <c r="G63" i="1" s="1"/>
  <c r="F64" i="1"/>
  <c r="K64" i="1" s="1"/>
  <c r="E64" i="1"/>
  <c r="D64" i="1"/>
  <c r="J63" i="1"/>
  <c r="F62" i="1"/>
  <c r="K62" i="1" s="1"/>
  <c r="F61" i="1"/>
  <c r="K61" i="1" s="1"/>
  <c r="J60" i="1"/>
  <c r="I60" i="1"/>
  <c r="H60" i="1"/>
  <c r="G60" i="1"/>
  <c r="F60" i="1"/>
  <c r="K60" i="1" s="1"/>
  <c r="E60" i="1"/>
  <c r="D60" i="1"/>
  <c r="J59" i="1"/>
  <c r="I59" i="1"/>
  <c r="H59" i="1"/>
  <c r="G59" i="1"/>
  <c r="F59" i="1"/>
  <c r="K59" i="1" s="1"/>
  <c r="E59" i="1"/>
  <c r="D59" i="1"/>
  <c r="J58" i="1"/>
  <c r="I58" i="1"/>
  <c r="H58" i="1"/>
  <c r="G58" i="1"/>
  <c r="F58" i="1"/>
  <c r="K58" i="1" s="1"/>
  <c r="E58" i="1"/>
  <c r="D58" i="1"/>
  <c r="J57" i="1"/>
  <c r="J56" i="1"/>
  <c r="J55" i="1" s="1"/>
  <c r="D17" i="1"/>
  <c r="D16" i="1" s="1"/>
  <c r="D15" i="1" s="1"/>
  <c r="E17" i="1"/>
  <c r="E16" i="1" s="1"/>
  <c r="E15" i="1" s="1"/>
  <c r="G17" i="1"/>
  <c r="F17" i="1" s="1"/>
  <c r="K17" i="1" s="1"/>
  <c r="H17" i="1"/>
  <c r="H16" i="1" s="1"/>
  <c r="H15" i="1" s="1"/>
  <c r="H14" i="1" s="1"/>
  <c r="H13" i="1" s="1"/>
  <c r="H12" i="1" s="1"/>
  <c r="I17" i="1"/>
  <c r="I16" i="1" s="1"/>
  <c r="I15" i="1" s="1"/>
  <c r="J17" i="1"/>
  <c r="J16" i="1" s="1"/>
  <c r="J15" i="1" s="1"/>
  <c r="F18" i="1"/>
  <c r="K18" i="1"/>
  <c r="F19" i="1"/>
  <c r="K19" i="1"/>
  <c r="D21" i="1"/>
  <c r="D20" i="1" s="1"/>
  <c r="E21" i="1"/>
  <c r="E20" i="1" s="1"/>
  <c r="G21" i="1"/>
  <c r="G20" i="1" s="1"/>
  <c r="H21" i="1"/>
  <c r="H20" i="1" s="1"/>
  <c r="I21" i="1"/>
  <c r="I20" i="1" s="1"/>
  <c r="J21" i="1"/>
  <c r="J20" i="1" s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D30" i="1"/>
  <c r="E30" i="1"/>
  <c r="G30" i="1"/>
  <c r="F30" i="1" s="1"/>
  <c r="K30" i="1" s="1"/>
  <c r="H30" i="1"/>
  <c r="I30" i="1"/>
  <c r="J30" i="1"/>
  <c r="F31" i="1"/>
  <c r="K31" i="1"/>
  <c r="D32" i="1"/>
  <c r="E32" i="1"/>
  <c r="G32" i="1"/>
  <c r="F32" i="1" s="1"/>
  <c r="K32" i="1" s="1"/>
  <c r="H32" i="1"/>
  <c r="I32" i="1"/>
  <c r="J32" i="1"/>
  <c r="F33" i="1"/>
  <c r="K33" i="1"/>
  <c r="F34" i="1"/>
  <c r="K34" i="1"/>
  <c r="F35" i="1"/>
  <c r="K35" i="1"/>
  <c r="D38" i="1"/>
  <c r="D37" i="1" s="1"/>
  <c r="D36" i="1" s="1"/>
  <c r="E38" i="1"/>
  <c r="E37" i="1" s="1"/>
  <c r="E36" i="1" s="1"/>
  <c r="G38" i="1"/>
  <c r="G37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/>
  <c r="D43" i="1"/>
  <c r="D42" i="1" s="1"/>
  <c r="D41" i="1" s="1"/>
  <c r="E43" i="1"/>
  <c r="E42" i="1" s="1"/>
  <c r="E41" i="1" s="1"/>
  <c r="G43" i="1"/>
  <c r="G42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/>
  <c r="F45" i="1"/>
  <c r="K45" i="1"/>
  <c r="F46" i="1"/>
  <c r="K46" i="1"/>
  <c r="K96" i="1" l="1"/>
  <c r="G57" i="1"/>
  <c r="H63" i="1"/>
  <c r="H57" i="1" s="1"/>
  <c r="H56" i="1" s="1"/>
  <c r="H55" i="1" s="1"/>
  <c r="G36" i="1"/>
  <c r="F36" i="1" s="1"/>
  <c r="K36" i="1" s="1"/>
  <c r="F37" i="1"/>
  <c r="K37" i="1" s="1"/>
  <c r="J14" i="1"/>
  <c r="J13" i="1" s="1"/>
  <c r="J12" i="1" s="1"/>
  <c r="E14" i="1"/>
  <c r="E13" i="1" s="1"/>
  <c r="E12" i="1" s="1"/>
  <c r="G41" i="1"/>
  <c r="F41" i="1" s="1"/>
  <c r="K41" i="1" s="1"/>
  <c r="F42" i="1"/>
  <c r="K42" i="1" s="1"/>
  <c r="F20" i="1"/>
  <c r="K20" i="1" s="1"/>
  <c r="I14" i="1"/>
  <c r="I13" i="1" s="1"/>
  <c r="I12" i="1" s="1"/>
  <c r="D14" i="1"/>
  <c r="D13" i="1" s="1"/>
  <c r="D12" i="1" s="1"/>
  <c r="G16" i="1"/>
  <c r="F43" i="1"/>
  <c r="K43" i="1" s="1"/>
  <c r="F38" i="1"/>
  <c r="K38" i="1" s="1"/>
  <c r="F21" i="1"/>
  <c r="K21" i="1" s="1"/>
  <c r="G56" i="1" l="1"/>
  <c r="F57" i="1"/>
  <c r="K57" i="1" s="1"/>
  <c r="F63" i="1"/>
  <c r="K63" i="1" s="1"/>
  <c r="F16" i="1"/>
  <c r="K16" i="1" s="1"/>
  <c r="G15" i="1"/>
  <c r="G55" i="1" l="1"/>
  <c r="F55" i="1" s="1"/>
  <c r="K55" i="1" s="1"/>
  <c r="F56" i="1"/>
  <c r="K56" i="1" s="1"/>
  <c r="F15" i="1"/>
  <c r="K15" i="1" s="1"/>
  <c r="G14" i="1"/>
  <c r="F14" i="1" l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<sst xmlns="http://schemas.openxmlformats.org/spreadsheetml/2006/main" count="294" uniqueCount="151">
  <si>
    <t>Cont de executie - Venituri - Bugetul institutiilor publice si activitatilor finantate integral sau partial din venituri proprii</t>
  </si>
  <si>
    <t>Trimestrul: 1,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</si>
  <si>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</si>
  <si>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</si>
  <si>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</si>
  <si>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</si>
  <si>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</si>
  <si>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</si>
  <si>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</si>
  <si>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</si>
  <si>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</si>
  <si>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</si>
  <si>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</si>
  <si>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</si>
  <si>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</si>
  <si>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</si>
  <si>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</si>
  <si>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</si>
  <si>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</si>
  <si>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</si>
  <si>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</si>
  <si>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</si>
  <si>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</si>
  <si>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</si>
  <si>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</si>
  <si>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</si>
  <si>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</si>
  <si>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</si>
  <si>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</si>
  <si>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</si>
  <si>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</si>
  <si>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</si>
  <si>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</si>
  <si>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</si>
  <si>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</si>
  <si>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</si>
  <si>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</si>
  <si>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</si>
  <si>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</si>
  <si>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</si>
  <si>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</si>
  <si>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</si>
  <si>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</si>
  <si>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</si>
  <si>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</si>
  <si>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</si>
  <si>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</si>
  <si>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</si>
  <si>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</si>
  <si>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</si>
  <si>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</si>
  <si>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</si>
  <si>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</si>
  <si>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</si>
  <si>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</si>
  <si>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</si>
  <si>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</si>
  <si>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</si>
  <si>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</si>
  <si>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</si>
  <si>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</si>
  <si>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</si>
  <si>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</si>
  <si>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</si>
  <si>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</si>
  <si>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</si>
  <si>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</si>
  <si>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</si>
  <si>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</si>
  <si>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</si>
  <si>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</si>
  <si>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</si>
  <si>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</si>
  <si>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</si>
  <si>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</si>
  <si>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</si>
  <si>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</si>
  <si>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</si>
  <si>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</si>
  <si>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</si>
  <si>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</si>
  <si>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</si>
  <si>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</si>
  <si>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</si>
  <si>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</si>
  <si>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</si>
  <si>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</si>
  <si>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</si>
  <si>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</si>
  <si>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</si>
  <si>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</si>
  <si>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</si>
  <si>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</si>
  <si>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</si>
  <si>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</si>
  <si>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</si>
  <si>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</si>
  <si>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</si>
  <si>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</si>
  <si>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</si>
  <si>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</si>
  <si>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</si>
  <si>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</si>
  <si>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</si>
  <si>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</si>
  <si>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</si>
  <si>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</si>
  <si>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</si>
  <si>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</si>
  <si>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</si>
  <si>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</si>
  <si>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</si>
  <si>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</si>
  <si>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</si>
  <si>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</si>
  <si>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</si>
  <si>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</si>
  <si>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</si>
  <si>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</si>
  <si>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128</t>
  </si>
  <si>
    <t>Subventii din bugetul Fondului national unic de asigurări sociale de sănătate pentru acoperirea cresterilor salariale</t>
  </si>
  <si>
    <t>43.10.33</t>
  </si>
  <si>
    <t/>
  </si>
  <si>
    <t>VENITURILE SECŢIUNII DE FUNCŢIONARE - TOTAL</t>
  </si>
  <si>
    <t>53</t>
  </si>
  <si>
    <t>58</t>
  </si>
  <si>
    <t>59</t>
  </si>
  <si>
    <t>60</t>
  </si>
  <si>
    <t>74</t>
  </si>
  <si>
    <t>75</t>
  </si>
  <si>
    <t>76</t>
  </si>
  <si>
    <t>79</t>
  </si>
  <si>
    <t>VENITURILE SECŢIUNII DE DEZVOLTARE - TOTAL</t>
  </si>
  <si>
    <t>3</t>
  </si>
  <si>
    <t>4</t>
  </si>
  <si>
    <t>7</t>
  </si>
  <si>
    <t>8</t>
  </si>
  <si>
    <t>14</t>
  </si>
  <si>
    <t>17</t>
  </si>
  <si>
    <t>SECTIUNEA DE FUNCȚIONARE</t>
  </si>
  <si>
    <t>SECȚIUNEA DE DEZVOLTARE</t>
  </si>
  <si>
    <t>MUNICIPIUL CÂMPULUNG MOLDOVENESC                                                               ANEXA NR. 3 LA HCL NR. _____/2022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</si>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</sst>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Fill="1" applyBorder="1" applyAlignment="1">
      <alignment wrapText="1" shrinkToFit="1"/>
    </xf>
    <xf numFmtId="49" fontId="8" fillId="0" borderId="0" xfId="0" applyNumberFormat="1" applyFont="1" applyAlignment="1">
      <alignment wrapText="1" shrinkToFi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7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workbookViewId="0">
      <selection activeCell="N4" sqref="N4"/>
    </sheetView>
  </sheetViews>
  <sheetFormatPr defaultRowHeight="15" x14ac:dyDescent="0.25"/>
  <cols>
    <col min="1" max="1" width="1" customWidth="1"/>
    <col min="2" max="2" width="39.5703125" customWidth="1"/>
    <col min="3" max="3" width="10.5703125" customWidth="1"/>
    <col min="4" max="4" width="12.5703125" customWidth="1"/>
    <col min="5" max="5" width="12.85546875" customWidth="1"/>
    <col min="6" max="6" width="0.28515625" customWidth="1"/>
    <col min="7" max="8" width="14.42578125" hidden="1" customWidth="1"/>
    <col min="9" max="9" width="13" customWidth="1"/>
    <col min="10" max="10" width="0.28515625" hidden="1" customWidth="1"/>
    <col min="11" max="11" width="14.42578125" hidden="1" customWidth="1"/>
  </cols>
  <sheetData>
    <row r="1" spans="1:11" x14ac:dyDescent="0.25">
      <c r="A1" s="12" t="s">
        <v>141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142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59.2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 t="s">
        <v>7</v>
      </c>
      <c r="F7" s="11" t="s">
        <v>8</v>
      </c>
      <c r="G7" s="11"/>
      <c r="H7" s="11"/>
      <c r="I7" s="11" t="s">
        <v>13</v>
      </c>
      <c r="J7" s="11" t="s">
        <v>14</v>
      </c>
      <c r="K7" s="11" t="s">
        <v>15</v>
      </c>
    </row>
    <row r="8" spans="1:11" s="1" customFormat="1" ht="15.75" thickBot="1" x14ac:dyDescent="0.3">
      <c r="A8" s="11"/>
      <c r="B8" s="11"/>
      <c r="C8" s="11"/>
      <c r="D8" s="11"/>
      <c r="E8" s="11"/>
      <c r="F8" s="11" t="s">
        <v>9</v>
      </c>
      <c r="G8" s="11" t="s">
        <v>11</v>
      </c>
      <c r="H8" s="11" t="s">
        <v>12</v>
      </c>
      <c r="I8" s="11"/>
      <c r="J8" s="11"/>
      <c r="K8" s="11"/>
    </row>
    <row r="9" spans="1:11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 ht="35.25" customHeight="1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" customFormat="1" ht="15.75" thickBot="1" x14ac:dyDescent="0.3">
      <c r="A11" s="11" t="s">
        <v>3</v>
      </c>
      <c r="B11" s="11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22.5" x14ac:dyDescent="0.25">
      <c r="A12" s="5" t="s">
        <v>17</v>
      </c>
      <c r="B12" s="5" t="s">
        <v>18</v>
      </c>
      <c r="C12" s="5" t="s">
        <v>19</v>
      </c>
      <c r="D12" s="6">
        <f>D13+D36+D41</f>
        <v>47500260</v>
      </c>
      <c r="E12" s="6">
        <f>E13+E36+E41</f>
        <v>12787660</v>
      </c>
      <c r="F12" s="6">
        <f t="shared" ref="F12:F46" si="0">G12+H12</f>
        <v>13012161</v>
      </c>
      <c r="G12" s="6">
        <f>G13+G36+G41</f>
        <v>186588</v>
      </c>
      <c r="H12" s="6">
        <f>H13+H36+H41</f>
        <v>12825573</v>
      </c>
      <c r="I12" s="6">
        <f>I13+I36+I41</f>
        <v>12886599</v>
      </c>
      <c r="J12" s="6">
        <f>J13+J36+J41</f>
        <v>1093</v>
      </c>
      <c r="K12" s="6">
        <f t="shared" ref="K12:K46" si="1">F12-I12-J12</f>
        <v>124469</v>
      </c>
    </row>
    <row r="13" spans="1:11" s="1" customFormat="1" x14ac:dyDescent="0.25">
      <c r="A13" s="5" t="s">
        <v>20</v>
      </c>
      <c r="B13" s="5" t="s">
        <v>21</v>
      </c>
      <c r="C13" s="5" t="s">
        <v>22</v>
      </c>
      <c r="D13" s="6">
        <f>+D14</f>
        <v>18970760</v>
      </c>
      <c r="E13" s="6">
        <f>+E14</f>
        <v>4827260</v>
      </c>
      <c r="F13" s="6">
        <f t="shared" si="0"/>
        <v>4665844</v>
      </c>
      <c r="G13" s="6">
        <f>+G14</f>
        <v>186588</v>
      </c>
      <c r="H13" s="6">
        <f>+H14</f>
        <v>4479256</v>
      </c>
      <c r="I13" s="6">
        <f>+I14</f>
        <v>4540282</v>
      </c>
      <c r="J13" s="6">
        <f>+J14</f>
        <v>1093</v>
      </c>
      <c r="K13" s="6">
        <f t="shared" si="1"/>
        <v>124469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D15+D20</f>
        <v>18970760</v>
      </c>
      <c r="E14" s="6">
        <f>E15+E20</f>
        <v>4827260</v>
      </c>
      <c r="F14" s="6">
        <f t="shared" si="0"/>
        <v>4665844</v>
      </c>
      <c r="G14" s="6">
        <f>G15+G20</f>
        <v>186588</v>
      </c>
      <c r="H14" s="6">
        <f>H15+H20</f>
        <v>4479256</v>
      </c>
      <c r="I14" s="6">
        <f>I15+I20</f>
        <v>4540282</v>
      </c>
      <c r="J14" s="6">
        <f>J15+J20</f>
        <v>1093</v>
      </c>
      <c r="K14" s="6">
        <f t="shared" si="1"/>
        <v>124469</v>
      </c>
    </row>
    <row r="15" spans="1:11" s="1" customFormat="1" x14ac:dyDescent="0.25">
      <c r="A15" s="5" t="s">
        <v>26</v>
      </c>
      <c r="B15" s="5" t="s">
        <v>27</v>
      </c>
      <c r="C15" s="5" t="s">
        <v>28</v>
      </c>
      <c r="D15" s="6">
        <f>D16</f>
        <v>110300</v>
      </c>
      <c r="E15" s="6">
        <f>E16</f>
        <v>28000</v>
      </c>
      <c r="F15" s="6">
        <f t="shared" si="0"/>
        <v>36764</v>
      </c>
      <c r="G15" s="6">
        <f>G16</f>
        <v>0</v>
      </c>
      <c r="H15" s="6">
        <f>H16</f>
        <v>36764</v>
      </c>
      <c r="I15" s="6">
        <f>I16</f>
        <v>35511</v>
      </c>
      <c r="J15" s="6">
        <f>J16</f>
        <v>0</v>
      </c>
      <c r="K15" s="6">
        <f t="shared" si="1"/>
        <v>1253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+D17+D19</f>
        <v>110300</v>
      </c>
      <c r="E16" s="6">
        <f>+E17+E19</f>
        <v>28000</v>
      </c>
      <c r="F16" s="6">
        <f t="shared" si="0"/>
        <v>36764</v>
      </c>
      <c r="G16" s="6">
        <f>+G17+G19</f>
        <v>0</v>
      </c>
      <c r="H16" s="6">
        <f>+H17+H19</f>
        <v>36764</v>
      </c>
      <c r="I16" s="6">
        <f>+I17+I19</f>
        <v>35511</v>
      </c>
      <c r="J16" s="6">
        <f>+J17+J19</f>
        <v>0</v>
      </c>
      <c r="K16" s="6">
        <f t="shared" si="1"/>
        <v>1253</v>
      </c>
    </row>
    <row r="17" spans="1:11" s="1" customFormat="1" x14ac:dyDescent="0.25">
      <c r="A17" s="5" t="s">
        <v>32</v>
      </c>
      <c r="B17" s="5" t="s">
        <v>33</v>
      </c>
      <c r="C17" s="5" t="s">
        <v>34</v>
      </c>
      <c r="D17" s="6">
        <f>D18</f>
        <v>34800</v>
      </c>
      <c r="E17" s="6">
        <f>E18</f>
        <v>8000</v>
      </c>
      <c r="F17" s="6">
        <f t="shared" si="0"/>
        <v>36764</v>
      </c>
      <c r="G17" s="6">
        <f>G18</f>
        <v>0</v>
      </c>
      <c r="H17" s="6">
        <f>H18</f>
        <v>36764</v>
      </c>
      <c r="I17" s="6">
        <f>I18</f>
        <v>35511</v>
      </c>
      <c r="J17" s="6">
        <f>J18</f>
        <v>0</v>
      </c>
      <c r="K17" s="6">
        <f t="shared" si="1"/>
        <v>1253</v>
      </c>
    </row>
    <row r="18" spans="1:11" s="1" customFormat="1" ht="22.5" x14ac:dyDescent="0.25">
      <c r="A18" s="5" t="s">
        <v>35</v>
      </c>
      <c r="B18" s="5" t="s">
        <v>36</v>
      </c>
      <c r="C18" s="5" t="s">
        <v>37</v>
      </c>
      <c r="D18" s="6">
        <v>34800</v>
      </c>
      <c r="E18" s="6">
        <v>8000</v>
      </c>
      <c r="F18" s="6">
        <f t="shared" si="0"/>
        <v>36764</v>
      </c>
      <c r="G18" s="6">
        <v>0</v>
      </c>
      <c r="H18" s="6">
        <v>36764</v>
      </c>
      <c r="I18" s="6">
        <v>35511</v>
      </c>
      <c r="J18" s="6">
        <v>0</v>
      </c>
      <c r="K18" s="6">
        <f t="shared" si="1"/>
        <v>1253</v>
      </c>
    </row>
    <row r="19" spans="1:11" s="1" customFormat="1" x14ac:dyDescent="0.25">
      <c r="A19" s="5" t="s">
        <v>38</v>
      </c>
      <c r="B19" s="5" t="s">
        <v>39</v>
      </c>
      <c r="C19" s="5" t="s">
        <v>40</v>
      </c>
      <c r="D19" s="6">
        <v>75500</v>
      </c>
      <c r="E19" s="6">
        <v>20000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41</v>
      </c>
      <c r="B20" s="5" t="s">
        <v>42</v>
      </c>
      <c r="C20" s="5" t="s">
        <v>43</v>
      </c>
      <c r="D20" s="6">
        <f>D21+D30+D32</f>
        <v>18860460</v>
      </c>
      <c r="E20" s="6">
        <f>E21+E30+E32</f>
        <v>4799260</v>
      </c>
      <c r="F20" s="6">
        <f t="shared" si="0"/>
        <v>4629080</v>
      </c>
      <c r="G20" s="6">
        <f>G21+G30+G32</f>
        <v>186588</v>
      </c>
      <c r="H20" s="6">
        <f>H21+H30+H32</f>
        <v>4442492</v>
      </c>
      <c r="I20" s="6">
        <f>I21+I30+I32</f>
        <v>4504771</v>
      </c>
      <c r="J20" s="6">
        <f>J21+J30+J32</f>
        <v>1093</v>
      </c>
      <c r="K20" s="6">
        <f t="shared" si="1"/>
        <v>123216</v>
      </c>
    </row>
    <row r="21" spans="1:11" s="1" customFormat="1" ht="43.5" x14ac:dyDescent="0.25">
      <c r="A21" s="5" t="s">
        <v>44</v>
      </c>
      <c r="B21" s="5" t="s">
        <v>45</v>
      </c>
      <c r="C21" s="5" t="s">
        <v>46</v>
      </c>
      <c r="D21" s="6">
        <f>+D22+D23+D24+D25+D26+D27+D28+D29</f>
        <v>18835460</v>
      </c>
      <c r="E21" s="6">
        <f>+E22+E23+E24+E25+E26+E27+E28+E29</f>
        <v>4774260</v>
      </c>
      <c r="F21" s="6">
        <f t="shared" si="0"/>
        <v>4561514</v>
      </c>
      <c r="G21" s="6">
        <f>+G22+G23+G24+G25+G26+G27+G28+G29</f>
        <v>144022</v>
      </c>
      <c r="H21" s="6">
        <f>+H22+H23+H24+H25+H26+H27+H28+H29</f>
        <v>4417492</v>
      </c>
      <c r="I21" s="6">
        <f>+I22+I23+I24+I25+I26+I27+I28+I29</f>
        <v>4479771</v>
      </c>
      <c r="J21" s="6">
        <f>+J22+J23+J24+J25+J26+J27+J28+J29</f>
        <v>1093</v>
      </c>
      <c r="K21" s="6">
        <f t="shared" si="1"/>
        <v>80650</v>
      </c>
    </row>
    <row r="22" spans="1:11" s="1" customFormat="1" x14ac:dyDescent="0.25">
      <c r="A22" s="5" t="s">
        <v>47</v>
      </c>
      <c r="B22" s="5" t="s">
        <v>48</v>
      </c>
      <c r="C22" s="5" t="s">
        <v>49</v>
      </c>
      <c r="D22" s="6">
        <v>15300</v>
      </c>
      <c r="E22" s="6">
        <v>0</v>
      </c>
      <c r="F22" s="6">
        <f t="shared" si="0"/>
        <v>0</v>
      </c>
      <c r="G22" s="6">
        <v>0</v>
      </c>
      <c r="H22" s="6">
        <v>0</v>
      </c>
      <c r="I22" s="6">
        <v>0</v>
      </c>
      <c r="J22" s="6">
        <v>0</v>
      </c>
      <c r="K22" s="6">
        <f t="shared" si="1"/>
        <v>0</v>
      </c>
    </row>
    <row r="23" spans="1:11" s="1" customFormat="1" x14ac:dyDescent="0.25">
      <c r="A23" s="5" t="s">
        <v>50</v>
      </c>
      <c r="B23" s="5" t="s">
        <v>51</v>
      </c>
      <c r="C23" s="5" t="s">
        <v>52</v>
      </c>
      <c r="D23" s="6">
        <v>265000</v>
      </c>
      <c r="E23" s="6">
        <v>66500</v>
      </c>
      <c r="F23" s="6">
        <f t="shared" si="0"/>
        <v>49019</v>
      </c>
      <c r="G23" s="6">
        <v>1581</v>
      </c>
      <c r="H23" s="6">
        <v>47438</v>
      </c>
      <c r="I23" s="6">
        <v>42685</v>
      </c>
      <c r="J23" s="6">
        <v>0</v>
      </c>
      <c r="K23" s="6">
        <f t="shared" si="1"/>
        <v>6334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v>560160</v>
      </c>
      <c r="E24" s="6">
        <v>195760</v>
      </c>
      <c r="F24" s="6">
        <f t="shared" si="0"/>
        <v>177102</v>
      </c>
      <c r="G24" s="6">
        <v>214</v>
      </c>
      <c r="H24" s="6">
        <v>176888</v>
      </c>
      <c r="I24" s="6">
        <v>175795</v>
      </c>
      <c r="J24" s="6">
        <v>1093</v>
      </c>
      <c r="K24" s="6">
        <f t="shared" si="1"/>
        <v>214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v>15000</v>
      </c>
      <c r="E25" s="6">
        <v>3500</v>
      </c>
      <c r="F25" s="6">
        <f t="shared" si="0"/>
        <v>5730</v>
      </c>
      <c r="G25" s="6">
        <v>0</v>
      </c>
      <c r="H25" s="6">
        <v>5730</v>
      </c>
      <c r="I25" s="6">
        <v>5730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v>10000</v>
      </c>
      <c r="E26" s="6">
        <v>2000</v>
      </c>
      <c r="F26" s="6">
        <f t="shared" si="0"/>
        <v>0</v>
      </c>
      <c r="G26" s="6">
        <v>0</v>
      </c>
      <c r="H26" s="6">
        <v>0</v>
      </c>
      <c r="I26" s="6">
        <v>0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62</v>
      </c>
      <c r="B27" s="5" t="s">
        <v>63</v>
      </c>
      <c r="C27" s="5" t="s">
        <v>64</v>
      </c>
      <c r="D27" s="6">
        <v>16300000</v>
      </c>
      <c r="E27" s="6">
        <v>4100000</v>
      </c>
      <c r="F27" s="6">
        <f t="shared" si="0"/>
        <v>3878894</v>
      </c>
      <c r="G27" s="6">
        <v>41929</v>
      </c>
      <c r="H27" s="6">
        <v>3836965</v>
      </c>
      <c r="I27" s="6">
        <v>3878894</v>
      </c>
      <c r="J27" s="6">
        <v>0</v>
      </c>
      <c r="K27" s="6">
        <f t="shared" si="1"/>
        <v>0</v>
      </c>
    </row>
    <row r="28" spans="1:11" s="1" customFormat="1" ht="33" x14ac:dyDescent="0.25">
      <c r="A28" s="5" t="s">
        <v>65</v>
      </c>
      <c r="B28" s="5" t="s">
        <v>66</v>
      </c>
      <c r="C28" s="5" t="s">
        <v>67</v>
      </c>
      <c r="D28" s="6">
        <v>1620000</v>
      </c>
      <c r="E28" s="6">
        <v>405000</v>
      </c>
      <c r="F28" s="6">
        <f t="shared" si="0"/>
        <v>447761</v>
      </c>
      <c r="G28" s="6">
        <v>100298</v>
      </c>
      <c r="H28" s="6">
        <v>347463</v>
      </c>
      <c r="I28" s="6">
        <v>373659</v>
      </c>
      <c r="J28" s="6">
        <v>0</v>
      </c>
      <c r="K28" s="6">
        <f t="shared" si="1"/>
        <v>74102</v>
      </c>
    </row>
    <row r="29" spans="1:11" s="1" customFormat="1" ht="22.5" x14ac:dyDescent="0.25">
      <c r="A29" s="5" t="s">
        <v>68</v>
      </c>
      <c r="B29" s="5" t="s">
        <v>69</v>
      </c>
      <c r="C29" s="5" t="s">
        <v>70</v>
      </c>
      <c r="D29" s="6">
        <v>50000</v>
      </c>
      <c r="E29" s="6">
        <v>1500</v>
      </c>
      <c r="F29" s="6">
        <f t="shared" si="0"/>
        <v>3008</v>
      </c>
      <c r="G29" s="6">
        <v>0</v>
      </c>
      <c r="H29" s="6">
        <v>3008</v>
      </c>
      <c r="I29" s="6">
        <v>3008</v>
      </c>
      <c r="J29" s="6">
        <v>0</v>
      </c>
      <c r="K29" s="6">
        <f t="shared" si="1"/>
        <v>0</v>
      </c>
    </row>
    <row r="30" spans="1:11" s="1" customFormat="1" ht="22.5" x14ac:dyDescent="0.25">
      <c r="A30" s="5" t="s">
        <v>71</v>
      </c>
      <c r="B30" s="5" t="s">
        <v>72</v>
      </c>
      <c r="C30" s="5" t="s">
        <v>73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42566</v>
      </c>
      <c r="H30" s="6">
        <f>+H31</f>
        <v>0</v>
      </c>
      <c r="I30" s="6">
        <f>+I31</f>
        <v>0</v>
      </c>
      <c r="J30" s="6">
        <f>+J31</f>
        <v>0</v>
      </c>
      <c r="K30" s="6">
        <f t="shared" si="1"/>
        <v>42566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v>0</v>
      </c>
      <c r="E31" s="6">
        <v>0</v>
      </c>
      <c r="F31" s="6">
        <f t="shared" si="0"/>
        <v>42566</v>
      </c>
      <c r="G31" s="6">
        <v>42566</v>
      </c>
      <c r="H31" s="6">
        <v>0</v>
      </c>
      <c r="I31" s="6">
        <v>0</v>
      </c>
      <c r="J31" s="6">
        <v>0</v>
      </c>
      <c r="K31" s="6">
        <f t="shared" si="1"/>
        <v>42566</v>
      </c>
    </row>
    <row r="32" spans="1:11" s="1" customFormat="1" ht="22.5" x14ac:dyDescent="0.25">
      <c r="A32" s="5" t="s">
        <v>77</v>
      </c>
      <c r="B32" s="5" t="s">
        <v>78</v>
      </c>
      <c r="C32" s="5" t="s">
        <v>79</v>
      </c>
      <c r="D32" s="6">
        <f>D33+D34+D35</f>
        <v>25000</v>
      </c>
      <c r="E32" s="6">
        <f>E33+E34+E35</f>
        <v>25000</v>
      </c>
      <c r="F32" s="6">
        <f t="shared" si="0"/>
        <v>25000</v>
      </c>
      <c r="G32" s="6">
        <f>G33+G34+G35</f>
        <v>0</v>
      </c>
      <c r="H32" s="6">
        <f>H33+H34+H35</f>
        <v>25000</v>
      </c>
      <c r="I32" s="6">
        <f>I33+I34+I35</f>
        <v>25000</v>
      </c>
      <c r="J32" s="6">
        <f>J33+J34+J35</f>
        <v>0</v>
      </c>
      <c r="K32" s="6">
        <f t="shared" si="1"/>
        <v>0</v>
      </c>
    </row>
    <row r="33" spans="1:12" s="1" customFormat="1" ht="22.5" x14ac:dyDescent="0.25">
      <c r="A33" s="5" t="s">
        <v>80</v>
      </c>
      <c r="B33" s="5" t="s">
        <v>81</v>
      </c>
      <c r="C33" s="5" t="s">
        <v>82</v>
      </c>
      <c r="D33" s="6">
        <v>25000</v>
      </c>
      <c r="E33" s="6">
        <v>25000</v>
      </c>
      <c r="F33" s="6">
        <f t="shared" si="0"/>
        <v>25000</v>
      </c>
      <c r="G33" s="6">
        <v>0</v>
      </c>
      <c r="H33" s="6">
        <v>25000</v>
      </c>
      <c r="I33" s="6">
        <v>25000</v>
      </c>
      <c r="J33" s="6">
        <v>0</v>
      </c>
      <c r="K33" s="6">
        <f t="shared" si="1"/>
        <v>0</v>
      </c>
    </row>
    <row r="34" spans="1:12" s="1" customFormat="1" ht="33" x14ac:dyDescent="0.25">
      <c r="A34" s="5" t="s">
        <v>83</v>
      </c>
      <c r="B34" s="5" t="s">
        <v>84</v>
      </c>
      <c r="C34" s="5" t="s">
        <v>85</v>
      </c>
      <c r="D34" s="6">
        <v>-360600</v>
      </c>
      <c r="E34" s="6">
        <v>-205500</v>
      </c>
      <c r="F34" s="6">
        <f t="shared" si="0"/>
        <v>-139693</v>
      </c>
      <c r="G34" s="6">
        <v>0</v>
      </c>
      <c r="H34" s="6">
        <v>-139693</v>
      </c>
      <c r="I34" s="6">
        <v>-139693</v>
      </c>
      <c r="J34" s="6">
        <v>0</v>
      </c>
      <c r="K34" s="6">
        <f t="shared" si="1"/>
        <v>0</v>
      </c>
    </row>
    <row r="35" spans="1:12" s="1" customFormat="1" ht="22.5" x14ac:dyDescent="0.25">
      <c r="A35" s="5" t="s">
        <v>86</v>
      </c>
      <c r="B35" s="5" t="s">
        <v>87</v>
      </c>
      <c r="C35" s="5" t="s">
        <v>88</v>
      </c>
      <c r="D35" s="6">
        <v>360600</v>
      </c>
      <c r="E35" s="6">
        <v>205500</v>
      </c>
      <c r="F35" s="6">
        <f t="shared" si="0"/>
        <v>139693</v>
      </c>
      <c r="G35" s="6">
        <v>0</v>
      </c>
      <c r="H35" s="6">
        <v>139693</v>
      </c>
      <c r="I35" s="6">
        <v>139693</v>
      </c>
      <c r="J35" s="6">
        <v>0</v>
      </c>
      <c r="K35" s="6">
        <f t="shared" si="1"/>
        <v>0</v>
      </c>
    </row>
    <row r="36" spans="1:12" s="1" customFormat="1" ht="22.5" x14ac:dyDescent="0.25">
      <c r="A36" s="5" t="s">
        <v>89</v>
      </c>
      <c r="B36" s="5" t="s">
        <v>90</v>
      </c>
      <c r="C36" s="5" t="s">
        <v>91</v>
      </c>
      <c r="D36" s="6">
        <f>D37</f>
        <v>0</v>
      </c>
      <c r="E36" s="6">
        <f>E37</f>
        <v>0</v>
      </c>
      <c r="F36" s="6">
        <f t="shared" si="0"/>
        <v>869152</v>
      </c>
      <c r="G36" s="6">
        <f t="shared" ref="G36:J37" si="2">G37</f>
        <v>0</v>
      </c>
      <c r="H36" s="6">
        <f t="shared" si="2"/>
        <v>869152</v>
      </c>
      <c r="I36" s="6">
        <f t="shared" si="2"/>
        <v>869152</v>
      </c>
      <c r="J36" s="6">
        <f t="shared" si="2"/>
        <v>0</v>
      </c>
      <c r="K36" s="6">
        <f t="shared" si="1"/>
        <v>0</v>
      </c>
    </row>
    <row r="37" spans="1:12" s="1" customFormat="1" ht="22.5" x14ac:dyDescent="0.25">
      <c r="A37" s="5" t="s">
        <v>92</v>
      </c>
      <c r="B37" s="5" t="s">
        <v>93</v>
      </c>
      <c r="C37" s="5" t="s">
        <v>94</v>
      </c>
      <c r="D37" s="6">
        <f>D38</f>
        <v>0</v>
      </c>
      <c r="E37" s="6">
        <f>E38</f>
        <v>0</v>
      </c>
      <c r="F37" s="6">
        <f t="shared" si="0"/>
        <v>869152</v>
      </c>
      <c r="G37" s="6">
        <f t="shared" si="2"/>
        <v>0</v>
      </c>
      <c r="H37" s="6">
        <f t="shared" si="2"/>
        <v>869152</v>
      </c>
      <c r="I37" s="6">
        <f t="shared" si="2"/>
        <v>869152</v>
      </c>
      <c r="J37" s="6">
        <f t="shared" si="2"/>
        <v>0</v>
      </c>
      <c r="K37" s="6">
        <f t="shared" si="1"/>
        <v>0</v>
      </c>
    </row>
    <row r="38" spans="1:12" s="1" customFormat="1" ht="22.5" x14ac:dyDescent="0.25">
      <c r="A38" s="5" t="s">
        <v>95</v>
      </c>
      <c r="B38" s="5" t="s">
        <v>96</v>
      </c>
      <c r="C38" s="5" t="s">
        <v>97</v>
      </c>
      <c r="D38" s="6">
        <f>D39+D40</f>
        <v>0</v>
      </c>
      <c r="E38" s="6">
        <f>E39+E40</f>
        <v>0</v>
      </c>
      <c r="F38" s="6">
        <f t="shared" si="0"/>
        <v>869152</v>
      </c>
      <c r="G38" s="6">
        <f>G39+G40</f>
        <v>0</v>
      </c>
      <c r="H38" s="6">
        <f>H39+H40</f>
        <v>869152</v>
      </c>
      <c r="I38" s="6">
        <f>I39+I40</f>
        <v>869152</v>
      </c>
      <c r="J38" s="6">
        <f>J39+J40</f>
        <v>0</v>
      </c>
      <c r="K38" s="6">
        <f t="shared" si="1"/>
        <v>0</v>
      </c>
    </row>
    <row r="39" spans="1:12" s="1" customFormat="1" ht="33" x14ac:dyDescent="0.25">
      <c r="A39" s="5" t="s">
        <v>98</v>
      </c>
      <c r="B39" s="5" t="s">
        <v>99</v>
      </c>
      <c r="C39" s="5" t="s">
        <v>100</v>
      </c>
      <c r="D39" s="6">
        <v>0</v>
      </c>
      <c r="E39" s="6">
        <v>0</v>
      </c>
      <c r="F39" s="6">
        <f t="shared" si="0"/>
        <v>728825</v>
      </c>
      <c r="G39" s="6">
        <v>0</v>
      </c>
      <c r="H39" s="6">
        <v>728825</v>
      </c>
      <c r="I39" s="6">
        <v>728825</v>
      </c>
      <c r="J39" s="6">
        <v>0</v>
      </c>
      <c r="K39" s="6">
        <f t="shared" si="1"/>
        <v>0</v>
      </c>
    </row>
    <row r="40" spans="1:12" s="1" customFormat="1" ht="33" x14ac:dyDescent="0.25">
      <c r="A40" s="5" t="s">
        <v>101</v>
      </c>
      <c r="B40" s="5" t="s">
        <v>102</v>
      </c>
      <c r="C40" s="5" t="s">
        <v>103</v>
      </c>
      <c r="D40" s="6">
        <v>0</v>
      </c>
      <c r="E40" s="6">
        <v>0</v>
      </c>
      <c r="F40" s="6">
        <f t="shared" si="0"/>
        <v>140327</v>
      </c>
      <c r="G40" s="6">
        <v>0</v>
      </c>
      <c r="H40" s="6">
        <v>140327</v>
      </c>
      <c r="I40" s="6">
        <v>140327</v>
      </c>
      <c r="J40" s="6">
        <v>0</v>
      </c>
      <c r="K40" s="6">
        <f t="shared" si="1"/>
        <v>0</v>
      </c>
    </row>
    <row r="41" spans="1:12" s="1" customFormat="1" ht="22.5" x14ac:dyDescent="0.25">
      <c r="A41" s="5" t="s">
        <v>104</v>
      </c>
      <c r="B41" s="5" t="s">
        <v>105</v>
      </c>
      <c r="C41" s="5" t="s">
        <v>106</v>
      </c>
      <c r="D41" s="6">
        <f>D42</f>
        <v>28529500</v>
      </c>
      <c r="E41" s="6">
        <f>E42</f>
        <v>7960400</v>
      </c>
      <c r="F41" s="6">
        <f t="shared" si="0"/>
        <v>7477165</v>
      </c>
      <c r="G41" s="6">
        <f>G42</f>
        <v>0</v>
      </c>
      <c r="H41" s="6">
        <f>H42</f>
        <v>7477165</v>
      </c>
      <c r="I41" s="6">
        <f>I42</f>
        <v>7477165</v>
      </c>
      <c r="J41" s="6">
        <f>J42</f>
        <v>0</v>
      </c>
      <c r="K41" s="6">
        <f t="shared" si="1"/>
        <v>0</v>
      </c>
    </row>
    <row r="42" spans="1:12" s="1" customFormat="1" ht="33" x14ac:dyDescent="0.25">
      <c r="A42" s="5" t="s">
        <v>107</v>
      </c>
      <c r="B42" s="5" t="s">
        <v>108</v>
      </c>
      <c r="C42" s="5" t="s">
        <v>109</v>
      </c>
      <c r="D42" s="6">
        <f>+D43</f>
        <v>28529500</v>
      </c>
      <c r="E42" s="6">
        <f>+E43</f>
        <v>7960400</v>
      </c>
      <c r="F42" s="6">
        <f t="shared" si="0"/>
        <v>7477165</v>
      </c>
      <c r="G42" s="6">
        <f>+G43</f>
        <v>0</v>
      </c>
      <c r="H42" s="6">
        <f>+H43</f>
        <v>7477165</v>
      </c>
      <c r="I42" s="6">
        <f>+I43</f>
        <v>7477165</v>
      </c>
      <c r="J42" s="6">
        <f>+J43</f>
        <v>0</v>
      </c>
      <c r="K42" s="6">
        <f t="shared" si="1"/>
        <v>0</v>
      </c>
    </row>
    <row r="43" spans="1:12" s="1" customFormat="1" ht="64.5" x14ac:dyDescent="0.25">
      <c r="A43" s="5" t="s">
        <v>110</v>
      </c>
      <c r="B43" s="5" t="s">
        <v>111</v>
      </c>
      <c r="C43" s="5" t="s">
        <v>112</v>
      </c>
      <c r="D43" s="6">
        <f>D44+D45+D46</f>
        <v>28529500</v>
      </c>
      <c r="E43" s="6">
        <f>E44+E45+E46</f>
        <v>7960400</v>
      </c>
      <c r="F43" s="6">
        <f t="shared" si="0"/>
        <v>7477165</v>
      </c>
      <c r="G43" s="6">
        <f>G44+G45+G46</f>
        <v>0</v>
      </c>
      <c r="H43" s="6">
        <f>H44+H45+H46</f>
        <v>7477165</v>
      </c>
      <c r="I43" s="6">
        <f>I44+I45+I46</f>
        <v>7477165</v>
      </c>
      <c r="J43" s="6">
        <f>J44+J45+J46</f>
        <v>0</v>
      </c>
      <c r="K43" s="6">
        <f t="shared" si="1"/>
        <v>0</v>
      </c>
    </row>
    <row r="44" spans="1:12" s="1" customFormat="1" ht="33" x14ac:dyDescent="0.25">
      <c r="A44" s="5" t="s">
        <v>113</v>
      </c>
      <c r="B44" s="5" t="s">
        <v>114</v>
      </c>
      <c r="C44" s="5" t="s">
        <v>115</v>
      </c>
      <c r="D44" s="6">
        <v>2000000</v>
      </c>
      <c r="E44" s="6">
        <v>700400</v>
      </c>
      <c r="F44" s="6">
        <f t="shared" si="0"/>
        <v>540000</v>
      </c>
      <c r="G44" s="6">
        <v>0</v>
      </c>
      <c r="H44" s="6">
        <v>540000</v>
      </c>
      <c r="I44" s="6">
        <v>540000</v>
      </c>
      <c r="J44" s="6">
        <v>0</v>
      </c>
      <c r="K44" s="6">
        <f t="shared" si="1"/>
        <v>0</v>
      </c>
    </row>
    <row r="45" spans="1:12" s="1" customFormat="1" ht="33" x14ac:dyDescent="0.25">
      <c r="A45" s="5" t="s">
        <v>116</v>
      </c>
      <c r="B45" s="5" t="s">
        <v>117</v>
      </c>
      <c r="C45" s="5" t="s">
        <v>118</v>
      </c>
      <c r="D45" s="6">
        <v>445000</v>
      </c>
      <c r="E45" s="6">
        <v>300000</v>
      </c>
      <c r="F45" s="6">
        <f t="shared" si="0"/>
        <v>300000</v>
      </c>
      <c r="G45" s="6">
        <v>0</v>
      </c>
      <c r="H45" s="6">
        <v>300000</v>
      </c>
      <c r="I45" s="6">
        <v>300000</v>
      </c>
      <c r="J45" s="6">
        <v>0</v>
      </c>
      <c r="K45" s="6">
        <f t="shared" si="1"/>
        <v>0</v>
      </c>
    </row>
    <row r="46" spans="1:12" s="1" customFormat="1" ht="33" x14ac:dyDescent="0.25">
      <c r="A46" s="5" t="s">
        <v>119</v>
      </c>
      <c r="B46" s="5" t="s">
        <v>120</v>
      </c>
      <c r="C46" s="5" t="s">
        <v>121</v>
      </c>
      <c r="D46" s="6">
        <v>26084500</v>
      </c>
      <c r="E46" s="6">
        <v>6960000</v>
      </c>
      <c r="F46" s="6">
        <f t="shared" si="0"/>
        <v>6637165</v>
      </c>
      <c r="G46" s="6">
        <v>0</v>
      </c>
      <c r="H46" s="6">
        <v>6637165</v>
      </c>
      <c r="I46" s="6">
        <v>6637165</v>
      </c>
      <c r="J46" s="6">
        <v>0</v>
      </c>
      <c r="K46" s="6">
        <f t="shared" si="1"/>
        <v>0</v>
      </c>
    </row>
    <row r="47" spans="1:12" s="1" customFormat="1" x14ac:dyDescent="0.25">
      <c r="A47" s="3"/>
      <c r="B47" s="3"/>
      <c r="C47" s="3"/>
      <c r="D47" s="4"/>
      <c r="E47" s="4"/>
      <c r="F47" s="4"/>
      <c r="G47" s="4"/>
      <c r="H47" s="4"/>
      <c r="I47" s="4"/>
      <c r="J47" s="4"/>
      <c r="K47" s="4"/>
    </row>
    <row r="48" spans="1:12" x14ac:dyDescent="0.25">
      <c r="A48" s="16" t="s">
        <v>139</v>
      </c>
      <c r="B48" s="16"/>
      <c r="C48" s="16"/>
      <c r="D48" s="16"/>
      <c r="E48" s="16"/>
      <c r="F48" s="16"/>
      <c r="G48" s="16"/>
      <c r="H48" s="16"/>
      <c r="I48" s="16" t="s">
        <v>122</v>
      </c>
      <c r="J48" s="16"/>
      <c r="K48" s="16"/>
      <c r="L48" s="16"/>
    </row>
    <row r="49" spans="1:12" ht="15.75" thickBo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5.75" thickBot="1" x14ac:dyDescent="0.3">
      <c r="A50" s="11" t="s">
        <v>2</v>
      </c>
      <c r="B50" s="11"/>
      <c r="C50" s="11" t="s">
        <v>4</v>
      </c>
      <c r="D50" s="11" t="s">
        <v>6</v>
      </c>
      <c r="E50" s="11" t="s">
        <v>7</v>
      </c>
      <c r="F50" s="11" t="s">
        <v>8</v>
      </c>
      <c r="G50" s="11"/>
      <c r="H50" s="11"/>
      <c r="I50" s="11" t="s">
        <v>13</v>
      </c>
      <c r="J50" s="11" t="s">
        <v>14</v>
      </c>
      <c r="K50" s="11" t="s">
        <v>15</v>
      </c>
    </row>
    <row r="51" spans="1:12" ht="15.75" thickBot="1" x14ac:dyDescent="0.3">
      <c r="A51" s="11"/>
      <c r="B51" s="11"/>
      <c r="C51" s="11"/>
      <c r="D51" s="11"/>
      <c r="E51" s="11"/>
      <c r="F51" s="11" t="s">
        <v>9</v>
      </c>
      <c r="G51" s="11" t="s">
        <v>11</v>
      </c>
      <c r="H51" s="11" t="s">
        <v>12</v>
      </c>
      <c r="I51" s="11"/>
      <c r="J51" s="11"/>
      <c r="K51" s="11"/>
    </row>
    <row r="52" spans="1:12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2" ht="15.75" thickBo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2" ht="53.25" thickBot="1" x14ac:dyDescent="0.3">
      <c r="A54" s="11" t="s">
        <v>3</v>
      </c>
      <c r="B54" s="11"/>
      <c r="C54" s="2" t="s">
        <v>5</v>
      </c>
      <c r="D54" s="2">
        <v>1</v>
      </c>
      <c r="E54" s="2">
        <v>2</v>
      </c>
      <c r="F54" s="2" t="s">
        <v>10</v>
      </c>
      <c r="G54" s="2">
        <v>4</v>
      </c>
      <c r="H54" s="2">
        <v>5</v>
      </c>
      <c r="I54" s="2">
        <v>6</v>
      </c>
      <c r="J54" s="2">
        <v>7</v>
      </c>
      <c r="K54" s="2" t="s">
        <v>16</v>
      </c>
    </row>
    <row r="55" spans="1:12" ht="22.5" x14ac:dyDescent="0.25">
      <c r="A55" s="5" t="s">
        <v>17</v>
      </c>
      <c r="B55" s="5" t="s">
        <v>123</v>
      </c>
      <c r="C55" s="5" t="s">
        <v>19</v>
      </c>
      <c r="D55" s="6">
        <f>D56+D78+D82</f>
        <v>47139660</v>
      </c>
      <c r="E55" s="6">
        <f>E56+E78+E82</f>
        <v>12582160</v>
      </c>
      <c r="F55" s="6">
        <f t="shared" ref="F55:F87" si="3">G55+H55</f>
        <v>12732141</v>
      </c>
      <c r="G55" s="6">
        <f>G56+G78+G82</f>
        <v>186588</v>
      </c>
      <c r="H55" s="6">
        <f>H56+H78+H82</f>
        <v>12545553</v>
      </c>
      <c r="I55" s="6">
        <f>I56+I78+I82</f>
        <v>12606579</v>
      </c>
      <c r="J55" s="6">
        <f>J56+J78+J82</f>
        <v>1093</v>
      </c>
      <c r="K55" s="6">
        <f t="shared" ref="K55:K87" si="4">F55-I55-J55</f>
        <v>124469</v>
      </c>
    </row>
    <row r="56" spans="1:12" x14ac:dyDescent="0.25">
      <c r="A56" s="5" t="s">
        <v>20</v>
      </c>
      <c r="B56" s="5" t="s">
        <v>21</v>
      </c>
      <c r="C56" s="5" t="s">
        <v>22</v>
      </c>
      <c r="D56" s="6">
        <f>+D57</f>
        <v>18610160</v>
      </c>
      <c r="E56" s="6">
        <f>+E57</f>
        <v>4621760</v>
      </c>
      <c r="F56" s="6">
        <f t="shared" si="3"/>
        <v>4526151</v>
      </c>
      <c r="G56" s="6">
        <f>+G57</f>
        <v>186588</v>
      </c>
      <c r="H56" s="6">
        <f>+H57</f>
        <v>4339563</v>
      </c>
      <c r="I56" s="6">
        <f>+I57</f>
        <v>4400589</v>
      </c>
      <c r="J56" s="6">
        <f>+J57</f>
        <v>1093</v>
      </c>
      <c r="K56" s="6">
        <f t="shared" si="4"/>
        <v>124469</v>
      </c>
    </row>
    <row r="57" spans="1:12" ht="22.5" x14ac:dyDescent="0.25">
      <c r="A57" s="5" t="s">
        <v>23</v>
      </c>
      <c r="B57" s="5" t="s">
        <v>24</v>
      </c>
      <c r="C57" s="5" t="s">
        <v>25</v>
      </c>
      <c r="D57" s="6">
        <f>D58+D63</f>
        <v>18610160</v>
      </c>
      <c r="E57" s="6">
        <f>E58+E63</f>
        <v>4621760</v>
      </c>
      <c r="F57" s="6">
        <f t="shared" si="3"/>
        <v>4526151</v>
      </c>
      <c r="G57" s="6">
        <f>G58+G63</f>
        <v>186588</v>
      </c>
      <c r="H57" s="6">
        <f>H58+H63</f>
        <v>4339563</v>
      </c>
      <c r="I57" s="6">
        <f>I58+I63</f>
        <v>4400589</v>
      </c>
      <c r="J57" s="6">
        <f>J58+J63</f>
        <v>1093</v>
      </c>
      <c r="K57" s="6">
        <f t="shared" si="4"/>
        <v>124469</v>
      </c>
    </row>
    <row r="58" spans="1:12" ht="22.5" x14ac:dyDescent="0.25">
      <c r="A58" s="5" t="s">
        <v>26</v>
      </c>
      <c r="B58" s="5" t="s">
        <v>27</v>
      </c>
      <c r="C58" s="5" t="s">
        <v>28</v>
      </c>
      <c r="D58" s="6">
        <f>D59</f>
        <v>110300</v>
      </c>
      <c r="E58" s="6">
        <f>E59</f>
        <v>28000</v>
      </c>
      <c r="F58" s="6">
        <f t="shared" si="3"/>
        <v>36764</v>
      </c>
      <c r="G58" s="6">
        <f>G59</f>
        <v>0</v>
      </c>
      <c r="H58" s="6">
        <f>H59</f>
        <v>36764</v>
      </c>
      <c r="I58" s="6">
        <f>I59</f>
        <v>35511</v>
      </c>
      <c r="J58" s="6">
        <f>J59</f>
        <v>0</v>
      </c>
      <c r="K58" s="6">
        <f t="shared" si="4"/>
        <v>1253</v>
      </c>
    </row>
    <row r="59" spans="1:12" ht="22.5" x14ac:dyDescent="0.25">
      <c r="A59" s="5" t="s">
        <v>29</v>
      </c>
      <c r="B59" s="5" t="s">
        <v>30</v>
      </c>
      <c r="C59" s="5" t="s">
        <v>31</v>
      </c>
      <c r="D59" s="6">
        <f>+D60+D62</f>
        <v>110300</v>
      </c>
      <c r="E59" s="6">
        <f>+E60+E62</f>
        <v>28000</v>
      </c>
      <c r="F59" s="6">
        <f t="shared" si="3"/>
        <v>36764</v>
      </c>
      <c r="G59" s="6">
        <f>+G60+G62</f>
        <v>0</v>
      </c>
      <c r="H59" s="6">
        <f>+H60+H62</f>
        <v>36764</v>
      </c>
      <c r="I59" s="6">
        <f>+I60+I62</f>
        <v>35511</v>
      </c>
      <c r="J59" s="6">
        <f>+J60+J62</f>
        <v>0</v>
      </c>
      <c r="K59" s="6">
        <f t="shared" si="4"/>
        <v>1253</v>
      </c>
    </row>
    <row r="60" spans="1:12" ht="22.5" x14ac:dyDescent="0.25">
      <c r="A60" s="5" t="s">
        <v>32</v>
      </c>
      <c r="B60" s="5" t="s">
        <v>33</v>
      </c>
      <c r="C60" s="5" t="s">
        <v>34</v>
      </c>
      <c r="D60" s="6">
        <f>D61</f>
        <v>34800</v>
      </c>
      <c r="E60" s="6">
        <f>E61</f>
        <v>8000</v>
      </c>
      <c r="F60" s="6">
        <f t="shared" si="3"/>
        <v>36764</v>
      </c>
      <c r="G60" s="6">
        <f>G61</f>
        <v>0</v>
      </c>
      <c r="H60" s="6">
        <f>H61</f>
        <v>36764</v>
      </c>
      <c r="I60" s="6">
        <f>I61</f>
        <v>35511</v>
      </c>
      <c r="J60" s="6">
        <f>J61</f>
        <v>0</v>
      </c>
      <c r="K60" s="6">
        <f t="shared" si="4"/>
        <v>1253</v>
      </c>
    </row>
    <row r="61" spans="1:12" ht="22.5" x14ac:dyDescent="0.25">
      <c r="A61" s="5" t="s">
        <v>35</v>
      </c>
      <c r="B61" s="5" t="s">
        <v>36</v>
      </c>
      <c r="C61" s="5" t="s">
        <v>37</v>
      </c>
      <c r="D61" s="6">
        <v>34800</v>
      </c>
      <c r="E61" s="6">
        <v>8000</v>
      </c>
      <c r="F61" s="6">
        <f t="shared" si="3"/>
        <v>36764</v>
      </c>
      <c r="G61" s="6">
        <v>0</v>
      </c>
      <c r="H61" s="6">
        <v>36764</v>
      </c>
      <c r="I61" s="6">
        <v>35511</v>
      </c>
      <c r="J61" s="6">
        <v>0</v>
      </c>
      <c r="K61" s="6">
        <f t="shared" si="4"/>
        <v>1253</v>
      </c>
    </row>
    <row r="62" spans="1:12" ht="22.5" x14ac:dyDescent="0.25">
      <c r="A62" s="5" t="s">
        <v>38</v>
      </c>
      <c r="B62" s="5" t="s">
        <v>39</v>
      </c>
      <c r="C62" s="5" t="s">
        <v>40</v>
      </c>
      <c r="D62" s="6">
        <v>75500</v>
      </c>
      <c r="E62" s="6">
        <v>20000</v>
      </c>
      <c r="F62" s="6">
        <f t="shared" si="3"/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4"/>
        <v>0</v>
      </c>
    </row>
    <row r="63" spans="1:12" ht="22.5" x14ac:dyDescent="0.25">
      <c r="A63" s="5" t="s">
        <v>41</v>
      </c>
      <c r="B63" s="5" t="s">
        <v>42</v>
      </c>
      <c r="C63" s="5" t="s">
        <v>43</v>
      </c>
      <c r="D63" s="6">
        <f>D64+D73+D75</f>
        <v>18499860</v>
      </c>
      <c r="E63" s="6">
        <f>E64+E73+E75</f>
        <v>4593760</v>
      </c>
      <c r="F63" s="6">
        <f t="shared" si="3"/>
        <v>4489387</v>
      </c>
      <c r="G63" s="6">
        <f>G64+G73+G75</f>
        <v>186588</v>
      </c>
      <c r="H63" s="6">
        <f>H64+H73+H75</f>
        <v>4302799</v>
      </c>
      <c r="I63" s="6">
        <f>I64+I73+I75</f>
        <v>4365078</v>
      </c>
      <c r="J63" s="6">
        <f>J64+J73+J75</f>
        <v>1093</v>
      </c>
      <c r="K63" s="6">
        <f t="shared" si="4"/>
        <v>123216</v>
      </c>
    </row>
    <row r="64" spans="1:12" ht="54" x14ac:dyDescent="0.25">
      <c r="A64" s="5" t="s">
        <v>44</v>
      </c>
      <c r="B64" s="5" t="s">
        <v>45</v>
      </c>
      <c r="C64" s="5" t="s">
        <v>46</v>
      </c>
      <c r="D64" s="6">
        <f>+D65+D66+D67+D68+D69+D70+D71+D72</f>
        <v>18835460</v>
      </c>
      <c r="E64" s="6">
        <f>+E65+E66+E67+E68+E69+E70+E71+E72</f>
        <v>4774260</v>
      </c>
      <c r="F64" s="6">
        <f t="shared" si="3"/>
        <v>4561514</v>
      </c>
      <c r="G64" s="6">
        <f>+G65+G66+G67+G68+G69+G70+G71+G72</f>
        <v>144022</v>
      </c>
      <c r="H64" s="6">
        <f>+H65+H66+H67+H68+H69+H70+H71+H72</f>
        <v>4417492</v>
      </c>
      <c r="I64" s="6">
        <f>+I65+I66+I67+I68+I69+I70+I71+I72</f>
        <v>4479771</v>
      </c>
      <c r="J64" s="6">
        <f>+J65+J66+J67+J68+J69+J70+J71+J72</f>
        <v>1093</v>
      </c>
      <c r="K64" s="6">
        <f t="shared" si="4"/>
        <v>80650</v>
      </c>
    </row>
    <row r="65" spans="1:11" ht="22.5" x14ac:dyDescent="0.25">
      <c r="A65" s="5" t="s">
        <v>47</v>
      </c>
      <c r="B65" s="5" t="s">
        <v>48</v>
      </c>
      <c r="C65" s="5" t="s">
        <v>49</v>
      </c>
      <c r="D65" s="6">
        <v>15300</v>
      </c>
      <c r="E65" s="6">
        <v>0</v>
      </c>
      <c r="F65" s="6">
        <f t="shared" si="3"/>
        <v>0</v>
      </c>
      <c r="G65" s="6">
        <v>0</v>
      </c>
      <c r="H65" s="6">
        <v>0</v>
      </c>
      <c r="I65" s="6">
        <v>0</v>
      </c>
      <c r="J65" s="6">
        <v>0</v>
      </c>
      <c r="K65" s="6">
        <f t="shared" si="4"/>
        <v>0</v>
      </c>
    </row>
    <row r="66" spans="1:11" ht="22.5" x14ac:dyDescent="0.25">
      <c r="A66" s="5" t="s">
        <v>50</v>
      </c>
      <c r="B66" s="5" t="s">
        <v>51</v>
      </c>
      <c r="C66" s="5" t="s">
        <v>52</v>
      </c>
      <c r="D66" s="6">
        <v>265000</v>
      </c>
      <c r="E66" s="6">
        <v>66500</v>
      </c>
      <c r="F66" s="6">
        <f t="shared" si="3"/>
        <v>49019</v>
      </c>
      <c r="G66" s="6">
        <v>1581</v>
      </c>
      <c r="H66" s="6">
        <v>47438</v>
      </c>
      <c r="I66" s="6">
        <v>42685</v>
      </c>
      <c r="J66" s="6">
        <v>0</v>
      </c>
      <c r="K66" s="6">
        <f t="shared" si="4"/>
        <v>6334</v>
      </c>
    </row>
    <row r="67" spans="1:11" ht="22.5" x14ac:dyDescent="0.25">
      <c r="A67" s="5" t="s">
        <v>53</v>
      </c>
      <c r="B67" s="5" t="s">
        <v>54</v>
      </c>
      <c r="C67" s="5" t="s">
        <v>55</v>
      </c>
      <c r="D67" s="6">
        <v>560160</v>
      </c>
      <c r="E67" s="6">
        <v>195760</v>
      </c>
      <c r="F67" s="6">
        <f t="shared" si="3"/>
        <v>177102</v>
      </c>
      <c r="G67" s="6">
        <v>214</v>
      </c>
      <c r="H67" s="6">
        <v>176888</v>
      </c>
      <c r="I67" s="6">
        <v>175795</v>
      </c>
      <c r="J67" s="6">
        <v>1093</v>
      </c>
      <c r="K67" s="6">
        <f t="shared" si="4"/>
        <v>214</v>
      </c>
    </row>
    <row r="68" spans="1:11" ht="22.5" x14ac:dyDescent="0.25">
      <c r="A68" s="5" t="s">
        <v>56</v>
      </c>
      <c r="B68" s="5" t="s">
        <v>57</v>
      </c>
      <c r="C68" s="5" t="s">
        <v>58</v>
      </c>
      <c r="D68" s="6">
        <v>15000</v>
      </c>
      <c r="E68" s="6">
        <v>3500</v>
      </c>
      <c r="F68" s="6">
        <f t="shared" si="3"/>
        <v>5730</v>
      </c>
      <c r="G68" s="6">
        <v>0</v>
      </c>
      <c r="H68" s="6">
        <v>5730</v>
      </c>
      <c r="I68" s="6">
        <v>5730</v>
      </c>
      <c r="J68" s="6">
        <v>0</v>
      </c>
      <c r="K68" s="6">
        <f t="shared" si="4"/>
        <v>0</v>
      </c>
    </row>
    <row r="69" spans="1:11" ht="22.5" x14ac:dyDescent="0.25">
      <c r="A69" s="5" t="s">
        <v>59</v>
      </c>
      <c r="B69" s="5" t="s">
        <v>60</v>
      </c>
      <c r="C69" s="5" t="s">
        <v>61</v>
      </c>
      <c r="D69" s="6">
        <v>10000</v>
      </c>
      <c r="E69" s="6">
        <v>2000</v>
      </c>
      <c r="F69" s="6">
        <f t="shared" si="3"/>
        <v>0</v>
      </c>
      <c r="G69" s="6">
        <v>0</v>
      </c>
      <c r="H69" s="6">
        <v>0</v>
      </c>
      <c r="I69" s="6">
        <v>0</v>
      </c>
      <c r="J69" s="6">
        <v>0</v>
      </c>
      <c r="K69" s="6">
        <f t="shared" si="4"/>
        <v>0</v>
      </c>
    </row>
    <row r="70" spans="1:11" ht="22.5" x14ac:dyDescent="0.25">
      <c r="A70" s="5" t="s">
        <v>62</v>
      </c>
      <c r="B70" s="5" t="s">
        <v>63</v>
      </c>
      <c r="C70" s="5" t="s">
        <v>64</v>
      </c>
      <c r="D70" s="6">
        <v>16300000</v>
      </c>
      <c r="E70" s="6">
        <v>4100000</v>
      </c>
      <c r="F70" s="6">
        <f t="shared" si="3"/>
        <v>3878894</v>
      </c>
      <c r="G70" s="6">
        <v>41929</v>
      </c>
      <c r="H70" s="6">
        <v>3836965</v>
      </c>
      <c r="I70" s="6">
        <v>3878894</v>
      </c>
      <c r="J70" s="6">
        <v>0</v>
      </c>
      <c r="K70" s="6">
        <f t="shared" si="4"/>
        <v>0</v>
      </c>
    </row>
    <row r="71" spans="1:11" ht="33" x14ac:dyDescent="0.25">
      <c r="A71" s="5" t="s">
        <v>65</v>
      </c>
      <c r="B71" s="5" t="s">
        <v>66</v>
      </c>
      <c r="C71" s="5" t="s">
        <v>67</v>
      </c>
      <c r="D71" s="6">
        <v>1620000</v>
      </c>
      <c r="E71" s="6">
        <v>405000</v>
      </c>
      <c r="F71" s="6">
        <f t="shared" si="3"/>
        <v>447761</v>
      </c>
      <c r="G71" s="6">
        <v>100298</v>
      </c>
      <c r="H71" s="6">
        <v>347463</v>
      </c>
      <c r="I71" s="6">
        <v>373659</v>
      </c>
      <c r="J71" s="6">
        <v>0</v>
      </c>
      <c r="K71" s="6">
        <f t="shared" si="4"/>
        <v>74102</v>
      </c>
    </row>
    <row r="72" spans="1:11" ht="22.5" x14ac:dyDescent="0.25">
      <c r="A72" s="5" t="s">
        <v>68</v>
      </c>
      <c r="B72" s="5" t="s">
        <v>69</v>
      </c>
      <c r="C72" s="5" t="s">
        <v>70</v>
      </c>
      <c r="D72" s="6">
        <v>50000</v>
      </c>
      <c r="E72" s="6">
        <v>1500</v>
      </c>
      <c r="F72" s="6">
        <f t="shared" si="3"/>
        <v>3008</v>
      </c>
      <c r="G72" s="6">
        <v>0</v>
      </c>
      <c r="H72" s="6">
        <v>3008</v>
      </c>
      <c r="I72" s="6">
        <v>3008</v>
      </c>
      <c r="J72" s="6">
        <v>0</v>
      </c>
      <c r="K72" s="6">
        <f t="shared" si="4"/>
        <v>0</v>
      </c>
    </row>
    <row r="73" spans="1:11" ht="22.5" x14ac:dyDescent="0.25">
      <c r="A73" s="5" t="s">
        <v>71</v>
      </c>
      <c r="B73" s="5" t="s">
        <v>72</v>
      </c>
      <c r="C73" s="5" t="s">
        <v>73</v>
      </c>
      <c r="D73" s="6">
        <f>+D74</f>
        <v>0</v>
      </c>
      <c r="E73" s="6">
        <f>+E74</f>
        <v>0</v>
      </c>
      <c r="F73" s="6">
        <f t="shared" si="3"/>
        <v>42566</v>
      </c>
      <c r="G73" s="6">
        <f>+G74</f>
        <v>42566</v>
      </c>
      <c r="H73" s="6">
        <f>+H74</f>
        <v>0</v>
      </c>
      <c r="I73" s="6">
        <f>+I74</f>
        <v>0</v>
      </c>
      <c r="J73" s="6">
        <f>+J74</f>
        <v>0</v>
      </c>
      <c r="K73" s="6">
        <f t="shared" si="4"/>
        <v>42566</v>
      </c>
    </row>
    <row r="74" spans="1:11" ht="22.5" x14ac:dyDescent="0.25">
      <c r="A74" s="5" t="s">
        <v>74</v>
      </c>
      <c r="B74" s="5" t="s">
        <v>75</v>
      </c>
      <c r="C74" s="5" t="s">
        <v>76</v>
      </c>
      <c r="D74" s="6">
        <v>0</v>
      </c>
      <c r="E74" s="6">
        <v>0</v>
      </c>
      <c r="F74" s="6">
        <f t="shared" si="3"/>
        <v>42566</v>
      </c>
      <c r="G74" s="6">
        <v>42566</v>
      </c>
      <c r="H74" s="6">
        <v>0</v>
      </c>
      <c r="I74" s="6">
        <v>0</v>
      </c>
      <c r="J74" s="6">
        <v>0</v>
      </c>
      <c r="K74" s="6">
        <f t="shared" si="4"/>
        <v>42566</v>
      </c>
    </row>
    <row r="75" spans="1:11" ht="22.5" x14ac:dyDescent="0.25">
      <c r="A75" s="5" t="s">
        <v>124</v>
      </c>
      <c r="B75" s="5" t="s">
        <v>78</v>
      </c>
      <c r="C75" s="5" t="s">
        <v>79</v>
      </c>
      <c r="D75" s="6">
        <f>D76+D77</f>
        <v>-335600</v>
      </c>
      <c r="E75" s="6">
        <f>E76+E77</f>
        <v>-180500</v>
      </c>
      <c r="F75" s="6">
        <f t="shared" si="3"/>
        <v>-114693</v>
      </c>
      <c r="G75" s="6">
        <f>G76+G77</f>
        <v>0</v>
      </c>
      <c r="H75" s="6">
        <f>H76+H77</f>
        <v>-114693</v>
      </c>
      <c r="I75" s="6">
        <f>I76+I77</f>
        <v>-114693</v>
      </c>
      <c r="J75" s="6">
        <f>J76+J77</f>
        <v>0</v>
      </c>
      <c r="K75" s="6">
        <f t="shared" si="4"/>
        <v>0</v>
      </c>
    </row>
    <row r="76" spans="1:11" ht="22.5" x14ac:dyDescent="0.25">
      <c r="A76" s="5" t="s">
        <v>77</v>
      </c>
      <c r="B76" s="5" t="s">
        <v>81</v>
      </c>
      <c r="C76" s="5" t="s">
        <v>82</v>
      </c>
      <c r="D76" s="6">
        <v>25000</v>
      </c>
      <c r="E76" s="6">
        <v>25000</v>
      </c>
      <c r="F76" s="6">
        <f t="shared" si="3"/>
        <v>25000</v>
      </c>
      <c r="G76" s="6">
        <v>0</v>
      </c>
      <c r="H76" s="6">
        <v>25000</v>
      </c>
      <c r="I76" s="6">
        <v>25000</v>
      </c>
      <c r="J76" s="6">
        <v>0</v>
      </c>
      <c r="K76" s="6">
        <f t="shared" si="4"/>
        <v>0</v>
      </c>
    </row>
    <row r="77" spans="1:11" ht="33" x14ac:dyDescent="0.25">
      <c r="A77" s="5" t="s">
        <v>80</v>
      </c>
      <c r="B77" s="5" t="s">
        <v>84</v>
      </c>
      <c r="C77" s="5" t="s">
        <v>85</v>
      </c>
      <c r="D77" s="6">
        <v>-360600</v>
      </c>
      <c r="E77" s="6">
        <v>-205500</v>
      </c>
      <c r="F77" s="6">
        <f t="shared" si="3"/>
        <v>-139693</v>
      </c>
      <c r="G77" s="6">
        <v>0</v>
      </c>
      <c r="H77" s="6">
        <v>-139693</v>
      </c>
      <c r="I77" s="6">
        <v>-139693</v>
      </c>
      <c r="J77" s="6">
        <v>0</v>
      </c>
      <c r="K77" s="6">
        <f t="shared" si="4"/>
        <v>0</v>
      </c>
    </row>
    <row r="78" spans="1:11" ht="22.5" x14ac:dyDescent="0.25">
      <c r="A78" s="5" t="s">
        <v>86</v>
      </c>
      <c r="B78" s="5" t="s">
        <v>90</v>
      </c>
      <c r="C78" s="5" t="s">
        <v>91</v>
      </c>
      <c r="D78" s="6">
        <f t="shared" ref="D78:E80" si="5">D79</f>
        <v>0</v>
      </c>
      <c r="E78" s="6">
        <f t="shared" si="5"/>
        <v>0</v>
      </c>
      <c r="F78" s="6">
        <f t="shared" si="3"/>
        <v>728825</v>
      </c>
      <c r="G78" s="6">
        <f t="shared" ref="G78:J80" si="6">G79</f>
        <v>0</v>
      </c>
      <c r="H78" s="6">
        <f t="shared" si="6"/>
        <v>728825</v>
      </c>
      <c r="I78" s="6">
        <f t="shared" si="6"/>
        <v>728825</v>
      </c>
      <c r="J78" s="6">
        <f t="shared" si="6"/>
        <v>0</v>
      </c>
      <c r="K78" s="6">
        <f t="shared" si="4"/>
        <v>0</v>
      </c>
    </row>
    <row r="79" spans="1:11" ht="22.5" x14ac:dyDescent="0.25">
      <c r="A79" s="5" t="s">
        <v>125</v>
      </c>
      <c r="B79" s="5" t="s">
        <v>93</v>
      </c>
      <c r="C79" s="5" t="s">
        <v>94</v>
      </c>
      <c r="D79" s="6">
        <f t="shared" si="5"/>
        <v>0</v>
      </c>
      <c r="E79" s="6">
        <f t="shared" si="5"/>
        <v>0</v>
      </c>
      <c r="F79" s="6">
        <f t="shared" si="3"/>
        <v>728825</v>
      </c>
      <c r="G79" s="6">
        <f t="shared" si="6"/>
        <v>0</v>
      </c>
      <c r="H79" s="6">
        <f t="shared" si="6"/>
        <v>728825</v>
      </c>
      <c r="I79" s="6">
        <f t="shared" si="6"/>
        <v>728825</v>
      </c>
      <c r="J79" s="6">
        <f t="shared" si="6"/>
        <v>0</v>
      </c>
      <c r="K79" s="6">
        <f t="shared" si="4"/>
        <v>0</v>
      </c>
    </row>
    <row r="80" spans="1:11" ht="22.5" x14ac:dyDescent="0.25">
      <c r="A80" s="5" t="s">
        <v>126</v>
      </c>
      <c r="B80" s="5" t="s">
        <v>96</v>
      </c>
      <c r="C80" s="5" t="s">
        <v>97</v>
      </c>
      <c r="D80" s="6">
        <f t="shared" si="5"/>
        <v>0</v>
      </c>
      <c r="E80" s="6">
        <f t="shared" si="5"/>
        <v>0</v>
      </c>
      <c r="F80" s="6">
        <f t="shared" si="3"/>
        <v>728825</v>
      </c>
      <c r="G80" s="6">
        <f t="shared" si="6"/>
        <v>0</v>
      </c>
      <c r="H80" s="6">
        <f t="shared" si="6"/>
        <v>728825</v>
      </c>
      <c r="I80" s="6">
        <f t="shared" si="6"/>
        <v>728825</v>
      </c>
      <c r="J80" s="6">
        <f t="shared" si="6"/>
        <v>0</v>
      </c>
      <c r="K80" s="6">
        <f t="shared" si="4"/>
        <v>0</v>
      </c>
    </row>
    <row r="81" spans="1:20" ht="33" x14ac:dyDescent="0.25">
      <c r="A81" s="5" t="s">
        <v>127</v>
      </c>
      <c r="B81" s="5" t="s">
        <v>99</v>
      </c>
      <c r="C81" s="5" t="s">
        <v>100</v>
      </c>
      <c r="D81" s="6">
        <v>0</v>
      </c>
      <c r="E81" s="6">
        <v>0</v>
      </c>
      <c r="F81" s="6">
        <f t="shared" si="3"/>
        <v>728825</v>
      </c>
      <c r="G81" s="6">
        <v>0</v>
      </c>
      <c r="H81" s="6">
        <v>728825</v>
      </c>
      <c r="I81" s="6">
        <v>728825</v>
      </c>
      <c r="J81" s="6">
        <v>0</v>
      </c>
      <c r="K81" s="6">
        <f t="shared" si="4"/>
        <v>0</v>
      </c>
    </row>
    <row r="82" spans="1:20" ht="22.5" x14ac:dyDescent="0.25">
      <c r="A82" s="5" t="s">
        <v>95</v>
      </c>
      <c r="B82" s="5" t="s">
        <v>105</v>
      </c>
      <c r="C82" s="5" t="s">
        <v>106</v>
      </c>
      <c r="D82" s="6">
        <f>D83</f>
        <v>28529500</v>
      </c>
      <c r="E82" s="6">
        <f>E83</f>
        <v>7960400</v>
      </c>
      <c r="F82" s="6">
        <f t="shared" si="3"/>
        <v>7477165</v>
      </c>
      <c r="G82" s="6">
        <f>G83</f>
        <v>0</v>
      </c>
      <c r="H82" s="6">
        <f>H83</f>
        <v>7477165</v>
      </c>
      <c r="I82" s="6">
        <f>I83</f>
        <v>7477165</v>
      </c>
      <c r="J82" s="6">
        <f>J83</f>
        <v>0</v>
      </c>
      <c r="K82" s="6">
        <f t="shared" si="4"/>
        <v>0</v>
      </c>
    </row>
    <row r="83" spans="1:20" ht="33" x14ac:dyDescent="0.25">
      <c r="A83" s="5" t="s">
        <v>98</v>
      </c>
      <c r="B83" s="5" t="s">
        <v>108</v>
      </c>
      <c r="C83" s="5" t="s">
        <v>109</v>
      </c>
      <c r="D83" s="6">
        <f>+D84</f>
        <v>28529500</v>
      </c>
      <c r="E83" s="6">
        <f>+E84</f>
        <v>7960400</v>
      </c>
      <c r="F83" s="6">
        <f t="shared" si="3"/>
        <v>7477165</v>
      </c>
      <c r="G83" s="6">
        <f>+G84</f>
        <v>0</v>
      </c>
      <c r="H83" s="6">
        <f>+H84</f>
        <v>7477165</v>
      </c>
      <c r="I83" s="6">
        <f>+I84</f>
        <v>7477165</v>
      </c>
      <c r="J83" s="6">
        <f>+J84</f>
        <v>0</v>
      </c>
      <c r="K83" s="6">
        <f t="shared" si="4"/>
        <v>0</v>
      </c>
    </row>
    <row r="84" spans="1:20" ht="64.5" x14ac:dyDescent="0.25">
      <c r="A84" s="5" t="s">
        <v>128</v>
      </c>
      <c r="B84" s="5" t="s">
        <v>111</v>
      </c>
      <c r="C84" s="5" t="s">
        <v>112</v>
      </c>
      <c r="D84" s="6">
        <f>D85+D86+D87</f>
        <v>28529500</v>
      </c>
      <c r="E84" s="6">
        <f>E85+E86+E87</f>
        <v>7960400</v>
      </c>
      <c r="F84" s="6">
        <f t="shared" si="3"/>
        <v>7477165</v>
      </c>
      <c r="G84" s="6">
        <f>G85+G86+G87</f>
        <v>0</v>
      </c>
      <c r="H84" s="6">
        <f>H85+H86+H87</f>
        <v>7477165</v>
      </c>
      <c r="I84" s="6">
        <f>I85+I86+I87</f>
        <v>7477165</v>
      </c>
      <c r="J84" s="6">
        <f>J85+J86+J87</f>
        <v>0</v>
      </c>
      <c r="K84" s="6">
        <f t="shared" si="4"/>
        <v>0</v>
      </c>
    </row>
    <row r="85" spans="1:20" ht="22.5" x14ac:dyDescent="0.25">
      <c r="A85" s="5" t="s">
        <v>129</v>
      </c>
      <c r="B85" s="5" t="s">
        <v>114</v>
      </c>
      <c r="C85" s="5" t="s">
        <v>115</v>
      </c>
      <c r="D85" s="6">
        <v>2000000</v>
      </c>
      <c r="E85" s="6">
        <v>700400</v>
      </c>
      <c r="F85" s="6">
        <f t="shared" si="3"/>
        <v>540000</v>
      </c>
      <c r="G85" s="6">
        <v>0</v>
      </c>
      <c r="H85" s="6">
        <v>540000</v>
      </c>
      <c r="I85" s="6">
        <v>540000</v>
      </c>
      <c r="J85" s="6">
        <v>0</v>
      </c>
      <c r="K85" s="6">
        <f t="shared" si="4"/>
        <v>0</v>
      </c>
    </row>
    <row r="86" spans="1:20" ht="33" x14ac:dyDescent="0.25">
      <c r="A86" s="5" t="s">
        <v>130</v>
      </c>
      <c r="B86" s="5" t="s">
        <v>117</v>
      </c>
      <c r="C86" s="5" t="s">
        <v>118</v>
      </c>
      <c r="D86" s="6">
        <v>445000</v>
      </c>
      <c r="E86" s="6">
        <v>300000</v>
      </c>
      <c r="F86" s="6">
        <f t="shared" si="3"/>
        <v>300000</v>
      </c>
      <c r="G86" s="6">
        <v>0</v>
      </c>
      <c r="H86" s="6">
        <v>300000</v>
      </c>
      <c r="I86" s="6">
        <v>300000</v>
      </c>
      <c r="J86" s="6">
        <v>0</v>
      </c>
      <c r="K86" s="6">
        <f t="shared" si="4"/>
        <v>0</v>
      </c>
    </row>
    <row r="87" spans="1:20" ht="33" x14ac:dyDescent="0.25">
      <c r="A87" s="5" t="s">
        <v>131</v>
      </c>
      <c r="B87" s="5" t="s">
        <v>120</v>
      </c>
      <c r="C87" s="5" t="s">
        <v>121</v>
      </c>
      <c r="D87" s="6">
        <v>26084500</v>
      </c>
      <c r="E87" s="6">
        <v>6960000</v>
      </c>
      <c r="F87" s="6">
        <f t="shared" si="3"/>
        <v>6637165</v>
      </c>
      <c r="G87" s="6">
        <v>0</v>
      </c>
      <c r="H87" s="6">
        <v>6637165</v>
      </c>
      <c r="I87" s="6">
        <v>6637165</v>
      </c>
      <c r="J87" s="6">
        <v>0</v>
      </c>
      <c r="K87" s="6">
        <f t="shared" si="4"/>
        <v>0</v>
      </c>
    </row>
    <row r="89" spans="1:20" ht="15.75" x14ac:dyDescent="0.25">
      <c r="B89" s="8" t="s">
        <v>140</v>
      </c>
    </row>
    <row r="90" spans="1:20" ht="15.75" thickBot="1" x14ac:dyDescent="0.3"/>
    <row r="91" spans="1:20" ht="15.75" thickBot="1" x14ac:dyDescent="0.3">
      <c r="A91" s="11" t="s">
        <v>2</v>
      </c>
      <c r="B91" s="11"/>
      <c r="C91" s="11" t="s">
        <v>4</v>
      </c>
      <c r="D91" s="11" t="s">
        <v>6</v>
      </c>
      <c r="E91" s="11" t="s">
        <v>7</v>
      </c>
      <c r="F91" s="11" t="s">
        <v>8</v>
      </c>
      <c r="G91" s="11"/>
      <c r="H91" s="11"/>
      <c r="I91" s="11" t="s">
        <v>13</v>
      </c>
      <c r="J91" s="11" t="s">
        <v>14</v>
      </c>
      <c r="K91" s="11" t="s">
        <v>15</v>
      </c>
    </row>
    <row r="92" spans="1:20" ht="15.75" thickBot="1" x14ac:dyDescent="0.3">
      <c r="A92" s="11"/>
      <c r="B92" s="11"/>
      <c r="C92" s="11"/>
      <c r="D92" s="11"/>
      <c r="E92" s="11"/>
      <c r="F92" s="11" t="s">
        <v>9</v>
      </c>
      <c r="G92" s="11" t="s">
        <v>11</v>
      </c>
      <c r="H92" s="11" t="s">
        <v>12</v>
      </c>
      <c r="I92" s="11"/>
      <c r="J92" s="11"/>
      <c r="K92" s="11"/>
    </row>
    <row r="93" spans="1:20" ht="15.75" thickBo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20" ht="15.75" thickBo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20" ht="53.25" thickBot="1" x14ac:dyDescent="0.3">
      <c r="A95" s="11" t="s">
        <v>3</v>
      </c>
      <c r="B95" s="11"/>
      <c r="C95" s="2" t="s">
        <v>5</v>
      </c>
      <c r="D95" s="2">
        <v>1</v>
      </c>
      <c r="E95" s="2">
        <v>2</v>
      </c>
      <c r="F95" s="2" t="s">
        <v>10</v>
      </c>
      <c r="G95" s="2">
        <v>4</v>
      </c>
      <c r="H95" s="2">
        <v>5</v>
      </c>
      <c r="I95" s="2">
        <v>6</v>
      </c>
      <c r="J95" s="2">
        <v>7</v>
      </c>
      <c r="K95" s="2" t="s">
        <v>16</v>
      </c>
      <c r="L95" s="7"/>
      <c r="Q95" s="7"/>
      <c r="R95" s="7"/>
      <c r="S95" s="7"/>
      <c r="T95" s="7"/>
    </row>
    <row r="96" spans="1:20" ht="22.5" x14ac:dyDescent="0.25">
      <c r="A96" s="5" t="s">
        <v>17</v>
      </c>
      <c r="B96" s="5" t="s">
        <v>132</v>
      </c>
      <c r="C96" s="5" t="s">
        <v>19</v>
      </c>
      <c r="D96" s="6">
        <f>D97+D102</f>
        <v>360600</v>
      </c>
      <c r="E96" s="6">
        <f>E97+E102</f>
        <v>205500</v>
      </c>
      <c r="F96" s="6">
        <f t="shared" ref="F96:F105" si="7">G96+H96</f>
        <v>280020</v>
      </c>
      <c r="G96" s="6">
        <f>G97+G102</f>
        <v>0</v>
      </c>
      <c r="H96" s="6">
        <f>H97+H102</f>
        <v>280020</v>
      </c>
      <c r="I96" s="6">
        <f>I97+I102</f>
        <v>280020</v>
      </c>
      <c r="J96" s="6">
        <f>J97+J102</f>
        <v>0</v>
      </c>
      <c r="K96" s="6">
        <f t="shared" ref="K96:K105" si="8">F96-I96-J96</f>
        <v>0</v>
      </c>
    </row>
    <row r="97" spans="1:11" x14ac:dyDescent="0.25">
      <c r="A97" s="5" t="s">
        <v>20</v>
      </c>
      <c r="B97" s="5" t="s">
        <v>21</v>
      </c>
      <c r="C97" s="5" t="s">
        <v>22</v>
      </c>
      <c r="D97" s="6">
        <f t="shared" ref="D97:E100" si="9">+D98</f>
        <v>360600</v>
      </c>
      <c r="E97" s="6">
        <f t="shared" si="9"/>
        <v>205500</v>
      </c>
      <c r="F97" s="6">
        <f t="shared" si="7"/>
        <v>139693</v>
      </c>
      <c r="G97" s="6">
        <f t="shared" ref="G97:J100" si="10">+G98</f>
        <v>0</v>
      </c>
      <c r="H97" s="6">
        <f t="shared" si="10"/>
        <v>139693</v>
      </c>
      <c r="I97" s="6">
        <f t="shared" si="10"/>
        <v>139693</v>
      </c>
      <c r="J97" s="6">
        <f t="shared" si="10"/>
        <v>0</v>
      </c>
      <c r="K97" s="6">
        <f t="shared" si="8"/>
        <v>0</v>
      </c>
    </row>
    <row r="98" spans="1:11" ht="22.5" x14ac:dyDescent="0.25">
      <c r="A98" s="5" t="s">
        <v>133</v>
      </c>
      <c r="B98" s="5" t="s">
        <v>24</v>
      </c>
      <c r="C98" s="5" t="s">
        <v>25</v>
      </c>
      <c r="D98" s="6">
        <f t="shared" si="9"/>
        <v>360600</v>
      </c>
      <c r="E98" s="6">
        <f t="shared" si="9"/>
        <v>205500</v>
      </c>
      <c r="F98" s="6">
        <f t="shared" si="7"/>
        <v>139693</v>
      </c>
      <c r="G98" s="6">
        <f t="shared" si="10"/>
        <v>0</v>
      </c>
      <c r="H98" s="6">
        <f t="shared" si="10"/>
        <v>139693</v>
      </c>
      <c r="I98" s="6">
        <f t="shared" si="10"/>
        <v>139693</v>
      </c>
      <c r="J98" s="6">
        <f t="shared" si="10"/>
        <v>0</v>
      </c>
      <c r="K98" s="6">
        <f t="shared" si="8"/>
        <v>0</v>
      </c>
    </row>
    <row r="99" spans="1:11" ht="22.5" x14ac:dyDescent="0.25">
      <c r="A99" s="5" t="s">
        <v>134</v>
      </c>
      <c r="B99" s="5" t="s">
        <v>42</v>
      </c>
      <c r="C99" s="5" t="s">
        <v>43</v>
      </c>
      <c r="D99" s="6">
        <f t="shared" si="9"/>
        <v>360600</v>
      </c>
      <c r="E99" s="6">
        <f t="shared" si="9"/>
        <v>205500</v>
      </c>
      <c r="F99" s="6">
        <f t="shared" si="7"/>
        <v>139693</v>
      </c>
      <c r="G99" s="6">
        <f t="shared" si="10"/>
        <v>0</v>
      </c>
      <c r="H99" s="6">
        <f t="shared" si="10"/>
        <v>139693</v>
      </c>
      <c r="I99" s="6">
        <f t="shared" si="10"/>
        <v>139693</v>
      </c>
      <c r="J99" s="6">
        <f t="shared" si="10"/>
        <v>0</v>
      </c>
      <c r="K99" s="6">
        <f t="shared" si="8"/>
        <v>0</v>
      </c>
    </row>
    <row r="100" spans="1:11" ht="22.5" x14ac:dyDescent="0.25">
      <c r="A100" s="5" t="s">
        <v>135</v>
      </c>
      <c r="B100" s="5" t="s">
        <v>78</v>
      </c>
      <c r="C100" s="5" t="s">
        <v>79</v>
      </c>
      <c r="D100" s="6">
        <f t="shared" si="9"/>
        <v>360600</v>
      </c>
      <c r="E100" s="6">
        <f t="shared" si="9"/>
        <v>205500</v>
      </c>
      <c r="F100" s="6">
        <f t="shared" si="7"/>
        <v>139693</v>
      </c>
      <c r="G100" s="6">
        <f t="shared" si="10"/>
        <v>0</v>
      </c>
      <c r="H100" s="6">
        <f t="shared" si="10"/>
        <v>139693</v>
      </c>
      <c r="I100" s="6">
        <f t="shared" si="10"/>
        <v>139693</v>
      </c>
      <c r="J100" s="6">
        <f t="shared" si="10"/>
        <v>0</v>
      </c>
      <c r="K100" s="6">
        <f t="shared" si="8"/>
        <v>0</v>
      </c>
    </row>
    <row r="101" spans="1:11" x14ac:dyDescent="0.25">
      <c r="A101" s="5" t="s">
        <v>136</v>
      </c>
      <c r="B101" s="5" t="s">
        <v>87</v>
      </c>
      <c r="C101" s="5" t="s">
        <v>88</v>
      </c>
      <c r="D101" s="6">
        <v>360600</v>
      </c>
      <c r="E101" s="6">
        <v>205500</v>
      </c>
      <c r="F101" s="6">
        <f t="shared" si="7"/>
        <v>139693</v>
      </c>
      <c r="G101" s="6">
        <v>0</v>
      </c>
      <c r="H101" s="6">
        <v>139693</v>
      </c>
      <c r="I101" s="6">
        <v>139693</v>
      </c>
      <c r="J101" s="6">
        <v>0</v>
      </c>
      <c r="K101" s="6">
        <f t="shared" si="8"/>
        <v>0</v>
      </c>
    </row>
    <row r="102" spans="1:11" ht="22.5" x14ac:dyDescent="0.25">
      <c r="A102" s="5" t="s">
        <v>137</v>
      </c>
      <c r="B102" s="5" t="s">
        <v>90</v>
      </c>
      <c r="C102" s="5" t="s">
        <v>91</v>
      </c>
      <c r="D102" s="6">
        <f>D103</f>
        <v>0</v>
      </c>
      <c r="E102" s="6">
        <f>E103</f>
        <v>0</v>
      </c>
      <c r="F102" s="6">
        <f t="shared" si="7"/>
        <v>140327</v>
      </c>
      <c r="G102" s="6">
        <f t="shared" ref="G102:J103" si="11">G103</f>
        <v>0</v>
      </c>
      <c r="H102" s="6">
        <f t="shared" si="11"/>
        <v>140327</v>
      </c>
      <c r="I102" s="6">
        <f t="shared" si="11"/>
        <v>140327</v>
      </c>
      <c r="J102" s="6">
        <f t="shared" si="11"/>
        <v>0</v>
      </c>
      <c r="K102" s="6">
        <f t="shared" si="8"/>
        <v>0</v>
      </c>
    </row>
    <row r="103" spans="1:11" ht="22.5" x14ac:dyDescent="0.25">
      <c r="A103" s="5" t="s">
        <v>32</v>
      </c>
      <c r="B103" s="5" t="s">
        <v>93</v>
      </c>
      <c r="C103" s="5" t="s">
        <v>94</v>
      </c>
      <c r="D103" s="6">
        <f>D104</f>
        <v>0</v>
      </c>
      <c r="E103" s="6">
        <f>E104</f>
        <v>0</v>
      </c>
      <c r="F103" s="6">
        <f t="shared" si="7"/>
        <v>140327</v>
      </c>
      <c r="G103" s="6">
        <f t="shared" si="11"/>
        <v>0</v>
      </c>
      <c r="H103" s="6">
        <f t="shared" si="11"/>
        <v>140327</v>
      </c>
      <c r="I103" s="6">
        <f t="shared" si="11"/>
        <v>140327</v>
      </c>
      <c r="J103" s="6">
        <f t="shared" si="11"/>
        <v>0</v>
      </c>
      <c r="K103" s="6">
        <f t="shared" si="8"/>
        <v>0</v>
      </c>
    </row>
    <row r="104" spans="1:11" ht="22.5" x14ac:dyDescent="0.25">
      <c r="A104" s="5" t="s">
        <v>35</v>
      </c>
      <c r="B104" s="5" t="s">
        <v>96</v>
      </c>
      <c r="C104" s="5" t="s">
        <v>97</v>
      </c>
      <c r="D104" s="6">
        <f>+D105</f>
        <v>0</v>
      </c>
      <c r="E104" s="6">
        <f>+E105</f>
        <v>0</v>
      </c>
      <c r="F104" s="6">
        <f t="shared" si="7"/>
        <v>140327</v>
      </c>
      <c r="G104" s="6">
        <f>+G105</f>
        <v>0</v>
      </c>
      <c r="H104" s="6">
        <f>+H105</f>
        <v>140327</v>
      </c>
      <c r="I104" s="6">
        <f>+I105</f>
        <v>140327</v>
      </c>
      <c r="J104" s="6">
        <f>+J105</f>
        <v>0</v>
      </c>
      <c r="K104" s="6">
        <f t="shared" si="8"/>
        <v>0</v>
      </c>
    </row>
    <row r="105" spans="1:11" ht="33" x14ac:dyDescent="0.25">
      <c r="A105" s="5" t="s">
        <v>138</v>
      </c>
      <c r="B105" s="5" t="s">
        <v>102</v>
      </c>
      <c r="C105" s="5" t="s">
        <v>103</v>
      </c>
      <c r="D105" s="6">
        <v>0</v>
      </c>
      <c r="E105" s="6">
        <v>0</v>
      </c>
      <c r="F105" s="6">
        <f t="shared" si="7"/>
        <v>140327</v>
      </c>
      <c r="G105" s="6">
        <v>0</v>
      </c>
      <c r="H105" s="6">
        <v>140327</v>
      </c>
      <c r="I105" s="6">
        <v>140327</v>
      </c>
      <c r="J105" s="6">
        <v>0</v>
      </c>
      <c r="K105" s="6">
        <f t="shared" si="8"/>
        <v>0</v>
      </c>
    </row>
    <row r="107" spans="1:11" x14ac:dyDescent="0.25">
      <c r="B107" s="9" t="s">
        <v>143</v>
      </c>
      <c r="C107" s="10"/>
      <c r="D107" s="10" t="s">
        <v>144</v>
      </c>
    </row>
    <row r="108" spans="1:11" x14ac:dyDescent="0.25">
      <c r="B108" s="9" t="s">
        <v>145</v>
      </c>
      <c r="C108" s="10"/>
      <c r="D108" s="10" t="s">
        <v>146</v>
      </c>
    </row>
    <row r="109" spans="1:11" x14ac:dyDescent="0.25">
      <c r="B109" s="10"/>
      <c r="C109" s="10"/>
      <c r="D109" s="10"/>
    </row>
    <row r="110" spans="1:11" x14ac:dyDescent="0.25">
      <c r="B110" s="10"/>
      <c r="C110" s="10"/>
      <c r="D110" s="10"/>
    </row>
    <row r="111" spans="1:11" x14ac:dyDescent="0.25">
      <c r="B111" s="10"/>
      <c r="C111" s="10"/>
      <c r="D111" s="10"/>
    </row>
    <row r="112" spans="1:11" x14ac:dyDescent="0.25">
      <c r="B112" s="10"/>
      <c r="C112" s="10" t="s">
        <v>147</v>
      </c>
      <c r="D112" s="10"/>
    </row>
    <row r="113" spans="2:4" x14ac:dyDescent="0.25">
      <c r="B113" s="10"/>
      <c r="C113" s="10"/>
      <c r="D113" s="10"/>
    </row>
    <row r="114" spans="2:4" x14ac:dyDescent="0.25">
      <c r="B114" s="10"/>
      <c r="C114" s="10"/>
      <c r="D114" s="10"/>
    </row>
    <row r="115" spans="2:4" x14ac:dyDescent="0.25">
      <c r="B115" s="10" t="s">
        <v>148</v>
      </c>
      <c r="C115" s="10"/>
      <c r="D115" s="10" t="s">
        <v>149</v>
      </c>
    </row>
    <row r="116" spans="2:4" x14ac:dyDescent="0.25">
      <c r="B116" s="10"/>
      <c r="C116" s="10"/>
      <c r="D116" s="10" t="s">
        <v>150</v>
      </c>
    </row>
  </sheetData>
  <mergeCells count="47">
    <mergeCell ref="I48:L48"/>
    <mergeCell ref="I49:L49"/>
    <mergeCell ref="A7:B10"/>
    <mergeCell ref="A48:D48"/>
    <mergeCell ref="A49:D49"/>
    <mergeCell ref="E48:H48"/>
    <mergeCell ref="E49:H49"/>
    <mergeCell ref="C7:C10"/>
    <mergeCell ref="D7:D10"/>
    <mergeCell ref="E7:E10"/>
    <mergeCell ref="F7:H7"/>
    <mergeCell ref="F8:F10"/>
    <mergeCell ref="G8:G10"/>
    <mergeCell ref="H8:H10"/>
    <mergeCell ref="A1:K1"/>
    <mergeCell ref="A2:K2"/>
    <mergeCell ref="A3:K3"/>
    <mergeCell ref="A4:K4"/>
    <mergeCell ref="A5:K5"/>
    <mergeCell ref="A54:B54"/>
    <mergeCell ref="I7:I10"/>
    <mergeCell ref="J7:J10"/>
    <mergeCell ref="K7:K10"/>
    <mergeCell ref="A50:B53"/>
    <mergeCell ref="C50:C53"/>
    <mergeCell ref="D50:D53"/>
    <mergeCell ref="E50:E53"/>
    <mergeCell ref="F50:H50"/>
    <mergeCell ref="I50:I53"/>
    <mergeCell ref="J50:J53"/>
    <mergeCell ref="K50:K53"/>
    <mergeCell ref="F51:F53"/>
    <mergeCell ref="G51:G53"/>
    <mergeCell ref="H51:H53"/>
    <mergeCell ref="A11:B11"/>
    <mergeCell ref="F91:H91"/>
    <mergeCell ref="I91:I94"/>
    <mergeCell ref="J91:J94"/>
    <mergeCell ref="K91:K94"/>
    <mergeCell ref="F92:F94"/>
    <mergeCell ref="G92:G94"/>
    <mergeCell ref="H92:H94"/>
    <mergeCell ref="A95:B95"/>
    <mergeCell ref="A91:B94"/>
    <mergeCell ref="C91:C94"/>
    <mergeCell ref="D91:D94"/>
    <mergeCell ref="E91:E9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2022-05-11T07:40:07Z</cp:lastPrinted>
  <dcterms:created xsi:type="dcterms:W3CDTF">2022-05-11T07:21:07Z</dcterms:created>
  <dcterms:modified xsi:type="dcterms:W3CDTF">2022-05-11T07:42:32Z</dcterms:modified>
</cp:coreProperties>
</file>