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mai 2022\ph cont executie trim I 2022\"/>
    </mc:Choice>
  </mc:AlternateContent>
  <xr:revisionPtr revIDLastSave="0" documentId="8_{67379725-2EEE-43DD-89C5-5F1F1904B9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2" i="1" l="1"/>
  <c r="I62" i="1"/>
  <c r="E62" i="1"/>
  <c r="D62" i="1"/>
  <c r="J60" i="1"/>
  <c r="J59" i="1" s="1"/>
  <c r="I60" i="1"/>
  <c r="I59" i="1" s="1"/>
  <c r="H60" i="1"/>
  <c r="H59" i="1" s="1"/>
  <c r="G60" i="1"/>
  <c r="F60" i="1"/>
  <c r="F59" i="1" s="1"/>
  <c r="E60" i="1"/>
  <c r="E59" i="1" s="1"/>
  <c r="D60" i="1"/>
  <c r="D59" i="1" s="1"/>
  <c r="G59" i="1"/>
  <c r="G57" i="1" s="1"/>
  <c r="G56" i="1" s="1"/>
  <c r="D58" i="1"/>
  <c r="H58" i="1"/>
  <c r="J44" i="1"/>
  <c r="J43" i="1" s="1"/>
  <c r="I44" i="1"/>
  <c r="I43" i="1" s="1"/>
  <c r="H44" i="1"/>
  <c r="H43" i="1" s="1"/>
  <c r="G44" i="1"/>
  <c r="G43" i="1" s="1"/>
  <c r="F44" i="1"/>
  <c r="F43" i="1" s="1"/>
  <c r="E44" i="1"/>
  <c r="E43" i="1" s="1"/>
  <c r="D44" i="1"/>
  <c r="D43" i="1" s="1"/>
  <c r="K33" i="1"/>
  <c r="K34" i="1"/>
  <c r="K35" i="1"/>
  <c r="K32" i="1"/>
  <c r="K31" i="1"/>
  <c r="K30" i="1"/>
  <c r="K29" i="1"/>
  <c r="K28" i="1"/>
  <c r="L27" i="1"/>
  <c r="J27" i="1"/>
  <c r="I27" i="1"/>
  <c r="H27" i="1"/>
  <c r="G27" i="1"/>
  <c r="F27" i="1"/>
  <c r="E27" i="1"/>
  <c r="D27" i="1"/>
  <c r="K26" i="1"/>
  <c r="L25" i="1"/>
  <c r="J25" i="1"/>
  <c r="I25" i="1"/>
  <c r="H25" i="1"/>
  <c r="G25" i="1"/>
  <c r="F25" i="1"/>
  <c r="E25" i="1"/>
  <c r="D25" i="1"/>
  <c r="K23" i="1"/>
  <c r="L22" i="1"/>
  <c r="J22" i="1"/>
  <c r="J21" i="1" s="1"/>
  <c r="I22" i="1"/>
  <c r="I21" i="1" s="1"/>
  <c r="H22" i="1"/>
  <c r="H21" i="1" s="1"/>
  <c r="G22" i="1"/>
  <c r="G21" i="1" s="1"/>
  <c r="F22" i="1"/>
  <c r="F21" i="1" s="1"/>
  <c r="E22" i="1"/>
  <c r="E21" i="1" s="1"/>
  <c r="D22" i="1"/>
  <c r="D21" i="1" s="1"/>
  <c r="L21" i="1"/>
  <c r="K20" i="1"/>
  <c r="K19" i="1"/>
  <c r="L18" i="1"/>
  <c r="J18" i="1"/>
  <c r="I18" i="1"/>
  <c r="H18" i="1"/>
  <c r="G18" i="1"/>
  <c r="F18" i="1"/>
  <c r="E18" i="1"/>
  <c r="D18" i="1"/>
  <c r="K17" i="1"/>
  <c r="L16" i="1"/>
  <c r="J16" i="1"/>
  <c r="I16" i="1"/>
  <c r="H16" i="1"/>
  <c r="G16" i="1"/>
  <c r="F16" i="1"/>
  <c r="E16" i="1"/>
  <c r="D16" i="1"/>
  <c r="I46" i="1" l="1"/>
  <c r="L24" i="1"/>
  <c r="D42" i="1"/>
  <c r="H42" i="1"/>
  <c r="H41" i="1" s="1"/>
  <c r="H40" i="1" s="1"/>
  <c r="G41" i="1"/>
  <c r="G40" i="1" s="1"/>
  <c r="D57" i="1"/>
  <c r="D56" i="1" s="1"/>
  <c r="H46" i="1"/>
  <c r="H24" i="1"/>
  <c r="D46" i="1"/>
  <c r="D41" i="1" s="1"/>
  <c r="D40" i="1" s="1"/>
  <c r="G24" i="1"/>
  <c r="F41" i="1"/>
  <c r="F40" i="1" s="1"/>
  <c r="J41" i="1"/>
  <c r="J40" i="1" s="1"/>
  <c r="E58" i="1"/>
  <c r="E57" i="1" s="1"/>
  <c r="E56" i="1" s="1"/>
  <c r="I58" i="1"/>
  <c r="I57" i="1" s="1"/>
  <c r="I56" i="1" s="1"/>
  <c r="E15" i="1"/>
  <c r="K27" i="1"/>
  <c r="E42" i="1"/>
  <c r="I42" i="1"/>
  <c r="I41" i="1" s="1"/>
  <c r="I40" i="1" s="1"/>
  <c r="F57" i="1"/>
  <c r="F56" i="1" s="1"/>
  <c r="J57" i="1"/>
  <c r="J56" i="1" s="1"/>
  <c r="E46" i="1"/>
  <c r="F15" i="1"/>
  <c r="H57" i="1"/>
  <c r="H56" i="1" s="1"/>
  <c r="K16" i="1"/>
  <c r="K18" i="1"/>
  <c r="I15" i="1"/>
  <c r="L15" i="1"/>
  <c r="L14" i="1" s="1"/>
  <c r="L13" i="1" s="1"/>
  <c r="D15" i="1"/>
  <c r="H15" i="1"/>
  <c r="K25" i="1"/>
  <c r="K21" i="1"/>
  <c r="E24" i="1"/>
  <c r="D24" i="1"/>
  <c r="G15" i="1"/>
  <c r="G14" i="1" s="1"/>
  <c r="G13" i="1" s="1"/>
  <c r="F24" i="1"/>
  <c r="J24" i="1"/>
  <c r="J15" i="1"/>
  <c r="K22" i="1"/>
  <c r="I24" i="1"/>
  <c r="H14" i="1" l="1"/>
  <c r="H13" i="1" s="1"/>
  <c r="E14" i="1"/>
  <c r="E13" i="1" s="1"/>
  <c r="F14" i="1"/>
  <c r="F13" i="1" s="1"/>
  <c r="E41" i="1"/>
  <c r="E40" i="1" s="1"/>
  <c r="D14" i="1"/>
  <c r="D13" i="1" s="1"/>
  <c r="J14" i="1"/>
  <c r="J13" i="1" s="1"/>
  <c r="K24" i="1"/>
  <c r="K15" i="1"/>
  <c r="I14" i="1"/>
  <c r="I13" i="1" l="1"/>
  <c r="K13" i="1" s="1"/>
  <c r="K14" i="1"/>
</calcChain>
</file>

<file path=xl/sharedStrings.xml><?xml version="1.0" encoding="utf-8"?>
<sst xmlns="http://schemas.openxmlformats.org/spreadsheetml/2006/main" count="153" uniqueCount="79">
  <si>
    <t>Cont de executie - Cheltuieli - Bugetul institutiilor publice si activitatilor finantate integral sau partial din venituri proprii</t>
  </si>
  <si>
    <t>Trimestrul: 1,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</si>
  <si>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</si>
  <si>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</si>
  <si>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</si>
  <si>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</si>
  <si>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</si>
  <si>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</si>
  <si>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</si>
  <si>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</si>
  <si>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</si>
  <si>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</si>
  <si>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</si>
  <si>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</si>
  <si>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</si>
  <si>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</si>
  <si>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</si>
  <si>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</si>
  <si>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</si>
  <si>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</si>
  <si>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</si>
  <si>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</si>
  <si>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45</t>
  </si>
  <si>
    <t>Cultura, recreere si religie ( 67.10.03+67.10.05+67.10.50)</t>
  </si>
  <si>
    <t>67.10</t>
  </si>
  <si>
    <t>61</t>
  </si>
  <si>
    <t>Alte servicii in domeniile culturii, recreerii si religiei</t>
  </si>
  <si>
    <t>67.10.50</t>
  </si>
  <si>
    <t>CONSILIUL LOCAL</t>
  </si>
  <si>
    <t>MUNICIPIUL CÂMPULUNG MOLDOVENESC                                                               ANEXA NR. 4 LA HCL NR. _____/2022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</si>
  <si>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</si>
  <si>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</si>
  <si>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</si>
  <si>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</si>
  <si>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</si>
  <si>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</si>
  <si>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</si>
  <si>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</si>
  <si>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</si>
  <si>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</si>
  <si>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</si>
  <si>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</si>
  <si>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</si>
  <si>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</si>
  <si>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</si>
  <si>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</si>
  <si>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</si>
  <si>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</si>
  <si>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</si>
  <si>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</si>
  <si>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</si>
  <si>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</si>
  <si>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</si>
  <si>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</si>
  <si>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</si>
  <si>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</si>
  <si>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</si>
  <si>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</si>
  <si>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</si>
  <si>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</si>
  <si>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</si>
  <si>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</si>
  <si>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</si>
  <si>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</si>
  <si>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</si>
  <si>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</si>
  <si>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</si>
  <si>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</si>
  <si>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</si>
  <si>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</si>
  <si>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</si>
  <si>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</si>
  <si>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</si>
  <si>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</si>
  <si>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</si>
  <si>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</si>
  <si>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</si>
  <si>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SECTIUNEA DE FUNCTIONARE</t>
  </si>
  <si>
    <t>SECTIUNEA DE DEZVOLTARE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</si>
</sst>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wrapText="1" shrinkToFit="1"/>
    </xf>
    <xf numFmtId="4" fontId="5" fillId="0" borderId="2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 shrinkToFit="1"/>
    </xf>
    <xf numFmtId="4" fontId="5" fillId="0" borderId="0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3"/>
  <sheetViews>
    <sheetView tabSelected="1" workbookViewId="0">
      <selection activeCell="A3" sqref="A3:L3"/>
    </sheetView>
  </sheetViews>
  <sheetFormatPr defaultRowHeight="15" x14ac:dyDescent="0.25"/>
  <cols>
    <col min="1" max="1" width="3.42578125" customWidth="1"/>
    <col min="2" max="2" width="38.28515625" customWidth="1"/>
    <col min="3" max="3" width="10.7109375" customWidth="1"/>
    <col min="4" max="5" width="14.42578125" hidden="1" customWidth="1"/>
    <col min="6" max="6" width="12.7109375" customWidth="1"/>
    <col min="7" max="7" width="13.5703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70.150000000000006" customHeight="1" x14ac:dyDescent="0.2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15.75" thickBot="1" x14ac:dyDescent="0.3"/>
    <row r="7" spans="1:12" s="1" customFormat="1" ht="15.75" customHeight="1" thickBot="1" x14ac:dyDescent="0.3">
      <c r="A7" s="9" t="s">
        <v>2</v>
      </c>
      <c r="B7" s="9"/>
      <c r="C7" s="9" t="s">
        <v>4</v>
      </c>
      <c r="D7" s="9" t="s">
        <v>6</v>
      </c>
      <c r="E7" s="9"/>
      <c r="F7" s="9" t="s">
        <v>9</v>
      </c>
      <c r="G7" s="9"/>
      <c r="H7" s="9" t="s">
        <v>10</v>
      </c>
      <c r="I7" s="9" t="s">
        <v>11</v>
      </c>
      <c r="J7" s="9" t="s">
        <v>12</v>
      </c>
      <c r="K7" s="9" t="s">
        <v>13</v>
      </c>
      <c r="L7" s="9" t="s">
        <v>15</v>
      </c>
    </row>
    <row r="8" spans="1:12" s="1" customFormat="1" ht="15.75" customHeight="1" thickBot="1" x14ac:dyDescent="0.3">
      <c r="A8" s="9"/>
      <c r="B8" s="9"/>
      <c r="C8" s="9"/>
      <c r="D8" s="9" t="s">
        <v>7</v>
      </c>
      <c r="E8" s="9" t="s">
        <v>8</v>
      </c>
      <c r="F8" s="9" t="s">
        <v>7</v>
      </c>
      <c r="G8" s="9" t="s">
        <v>8</v>
      </c>
      <c r="H8" s="9"/>
      <c r="I8" s="9"/>
      <c r="J8" s="9"/>
      <c r="K8" s="9"/>
      <c r="L8" s="9"/>
    </row>
    <row r="9" spans="1:12" s="1" customFormat="1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s="1" customFormat="1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s="1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s="1" customFormat="1" ht="15.75" thickBot="1" x14ac:dyDescent="0.3">
      <c r="A12" s="9" t="s">
        <v>3</v>
      </c>
      <c r="B12" s="9"/>
      <c r="C12" s="10" t="s">
        <v>5</v>
      </c>
      <c r="D12" s="10">
        <v>1</v>
      </c>
      <c r="E12" s="10">
        <v>2</v>
      </c>
      <c r="F12" s="10">
        <v>3</v>
      </c>
      <c r="G12" s="10">
        <v>4</v>
      </c>
      <c r="H12" s="10">
        <v>5</v>
      </c>
      <c r="I12" s="10">
        <v>6</v>
      </c>
      <c r="J12" s="10">
        <v>7</v>
      </c>
      <c r="K12" s="10" t="s">
        <v>14</v>
      </c>
      <c r="L12" s="10">
        <v>9</v>
      </c>
    </row>
    <row r="13" spans="1:12" s="1" customFormat="1" ht="22.5" x14ac:dyDescent="0.25">
      <c r="A13" s="11" t="s">
        <v>16</v>
      </c>
      <c r="B13" s="11" t="s">
        <v>17</v>
      </c>
      <c r="C13" s="11" t="s">
        <v>18</v>
      </c>
      <c r="D13" s="12">
        <f t="shared" ref="D13:J13" si="0">+D14</f>
        <v>0</v>
      </c>
      <c r="E13" s="12">
        <f t="shared" si="0"/>
        <v>0</v>
      </c>
      <c r="F13" s="12">
        <f t="shared" si="0"/>
        <v>51094100</v>
      </c>
      <c r="G13" s="12">
        <f t="shared" si="0"/>
        <v>16381500</v>
      </c>
      <c r="H13" s="12">
        <f t="shared" si="0"/>
        <v>41396525</v>
      </c>
      <c r="I13" s="12">
        <f t="shared" si="0"/>
        <v>41396525</v>
      </c>
      <c r="J13" s="12">
        <f t="shared" si="0"/>
        <v>11719157</v>
      </c>
      <c r="K13" s="12">
        <f t="shared" ref="K13:K35" si="1">I13-J13</f>
        <v>29677368</v>
      </c>
      <c r="L13" s="12">
        <f>+L14</f>
        <v>13048343</v>
      </c>
    </row>
    <row r="14" spans="1:12" s="1" customFormat="1" ht="22.5" x14ac:dyDescent="0.25">
      <c r="A14" s="11" t="s">
        <v>19</v>
      </c>
      <c r="B14" s="11" t="s">
        <v>20</v>
      </c>
      <c r="C14" s="11" t="s">
        <v>21</v>
      </c>
      <c r="D14" s="12">
        <f t="shared" ref="D14:J14" si="2">D15+D21+D24</f>
        <v>0</v>
      </c>
      <c r="E14" s="12">
        <f t="shared" si="2"/>
        <v>0</v>
      </c>
      <c r="F14" s="12">
        <f t="shared" si="2"/>
        <v>51094100</v>
      </c>
      <c r="G14" s="12">
        <f t="shared" si="2"/>
        <v>16381500</v>
      </c>
      <c r="H14" s="12">
        <f t="shared" si="2"/>
        <v>41396525</v>
      </c>
      <c r="I14" s="12">
        <f t="shared" si="2"/>
        <v>41396525</v>
      </c>
      <c r="J14" s="12">
        <f t="shared" si="2"/>
        <v>11719157</v>
      </c>
      <c r="K14" s="12">
        <f t="shared" si="1"/>
        <v>29677368</v>
      </c>
      <c r="L14" s="12">
        <f>L15+L21+L24</f>
        <v>13048343</v>
      </c>
    </row>
    <row r="15" spans="1:12" s="1" customFormat="1" ht="22.5" x14ac:dyDescent="0.25">
      <c r="A15" s="11" t="s">
        <v>38</v>
      </c>
      <c r="B15" s="11" t="s">
        <v>39</v>
      </c>
      <c r="C15" s="11" t="s">
        <v>40</v>
      </c>
      <c r="D15" s="12">
        <f t="shared" ref="D15:J15" si="3">+D16+D18</f>
        <v>0</v>
      </c>
      <c r="E15" s="12">
        <f t="shared" si="3"/>
        <v>0</v>
      </c>
      <c r="F15" s="12">
        <f t="shared" si="3"/>
        <v>872360</v>
      </c>
      <c r="G15" s="12">
        <f t="shared" si="3"/>
        <v>472860</v>
      </c>
      <c r="H15" s="12">
        <f t="shared" si="3"/>
        <v>201106</v>
      </c>
      <c r="I15" s="12">
        <f t="shared" si="3"/>
        <v>201106</v>
      </c>
      <c r="J15" s="12">
        <f t="shared" si="3"/>
        <v>185746</v>
      </c>
      <c r="K15" s="12">
        <f t="shared" si="1"/>
        <v>15360</v>
      </c>
      <c r="L15" s="12">
        <f>+L16+L18</f>
        <v>201925</v>
      </c>
    </row>
    <row r="16" spans="1:12" s="1" customFormat="1" ht="22.5" x14ac:dyDescent="0.25">
      <c r="A16" s="11" t="s">
        <v>41</v>
      </c>
      <c r="B16" s="11" t="s">
        <v>42</v>
      </c>
      <c r="C16" s="11" t="s">
        <v>43</v>
      </c>
      <c r="D16" s="12">
        <f t="shared" ref="D16:J16" si="4">D17</f>
        <v>0</v>
      </c>
      <c r="E16" s="12">
        <f t="shared" si="4"/>
        <v>0</v>
      </c>
      <c r="F16" s="12">
        <f t="shared" si="4"/>
        <v>153200</v>
      </c>
      <c r="G16" s="12">
        <f t="shared" si="4"/>
        <v>88800</v>
      </c>
      <c r="H16" s="12">
        <f t="shared" si="4"/>
        <v>49108</v>
      </c>
      <c r="I16" s="12">
        <f t="shared" si="4"/>
        <v>49108</v>
      </c>
      <c r="J16" s="12">
        <f t="shared" si="4"/>
        <v>49108</v>
      </c>
      <c r="K16" s="12">
        <f t="shared" si="1"/>
        <v>0</v>
      </c>
      <c r="L16" s="12">
        <f>L17</f>
        <v>48443</v>
      </c>
    </row>
    <row r="17" spans="1:12" s="1" customFormat="1" x14ac:dyDescent="0.25">
      <c r="A17" s="11" t="s">
        <v>44</v>
      </c>
      <c r="B17" s="11" t="s">
        <v>45</v>
      </c>
      <c r="C17" s="11" t="s">
        <v>46</v>
      </c>
      <c r="D17" s="12">
        <v>0</v>
      </c>
      <c r="E17" s="12">
        <v>0</v>
      </c>
      <c r="F17" s="12">
        <v>153200</v>
      </c>
      <c r="G17" s="12">
        <v>88800</v>
      </c>
      <c r="H17" s="12">
        <v>49108</v>
      </c>
      <c r="I17" s="12">
        <v>49108</v>
      </c>
      <c r="J17" s="12">
        <v>49108</v>
      </c>
      <c r="K17" s="12">
        <f t="shared" si="1"/>
        <v>0</v>
      </c>
      <c r="L17" s="12">
        <v>48443</v>
      </c>
    </row>
    <row r="18" spans="1:12" s="1" customFormat="1" ht="22.5" x14ac:dyDescent="0.25">
      <c r="A18" s="11" t="s">
        <v>47</v>
      </c>
      <c r="B18" s="11" t="s">
        <v>48</v>
      </c>
      <c r="C18" s="11" t="s">
        <v>49</v>
      </c>
      <c r="D18" s="12">
        <f t="shared" ref="D18:J18" si="5">D19+D20</f>
        <v>0</v>
      </c>
      <c r="E18" s="12">
        <f t="shared" si="5"/>
        <v>0</v>
      </c>
      <c r="F18" s="12">
        <f t="shared" si="5"/>
        <v>719160</v>
      </c>
      <c r="G18" s="12">
        <f t="shared" si="5"/>
        <v>384060</v>
      </c>
      <c r="H18" s="12">
        <f t="shared" si="5"/>
        <v>151998</v>
      </c>
      <c r="I18" s="12">
        <f t="shared" si="5"/>
        <v>151998</v>
      </c>
      <c r="J18" s="12">
        <f t="shared" si="5"/>
        <v>136638</v>
      </c>
      <c r="K18" s="12">
        <f t="shared" si="1"/>
        <v>15360</v>
      </c>
      <c r="L18" s="12">
        <f>L19+L20</f>
        <v>153482</v>
      </c>
    </row>
    <row r="19" spans="1:12" s="1" customFormat="1" x14ac:dyDescent="0.25">
      <c r="A19" s="11" t="s">
        <v>50</v>
      </c>
      <c r="B19" s="11" t="s">
        <v>51</v>
      </c>
      <c r="C19" s="11" t="s">
        <v>52</v>
      </c>
      <c r="D19" s="12">
        <v>0</v>
      </c>
      <c r="E19" s="12">
        <v>0</v>
      </c>
      <c r="F19" s="12">
        <v>65830</v>
      </c>
      <c r="G19" s="12">
        <v>65530</v>
      </c>
      <c r="H19" s="12">
        <v>5996</v>
      </c>
      <c r="I19" s="12">
        <v>5996</v>
      </c>
      <c r="J19" s="12">
        <v>5996</v>
      </c>
      <c r="K19" s="12">
        <f t="shared" si="1"/>
        <v>0</v>
      </c>
      <c r="L19" s="12">
        <v>442</v>
      </c>
    </row>
    <row r="20" spans="1:12" s="1" customFormat="1" x14ac:dyDescent="0.25">
      <c r="A20" s="11" t="s">
        <v>53</v>
      </c>
      <c r="B20" s="11" t="s">
        <v>54</v>
      </c>
      <c r="C20" s="11" t="s">
        <v>55</v>
      </c>
      <c r="D20" s="12">
        <v>0</v>
      </c>
      <c r="E20" s="12">
        <v>0</v>
      </c>
      <c r="F20" s="12">
        <v>653330</v>
      </c>
      <c r="G20" s="12">
        <v>318530</v>
      </c>
      <c r="H20" s="12">
        <v>146002</v>
      </c>
      <c r="I20" s="12">
        <v>146002</v>
      </c>
      <c r="J20" s="12">
        <v>130642</v>
      </c>
      <c r="K20" s="12">
        <f t="shared" si="1"/>
        <v>15360</v>
      </c>
      <c r="L20" s="12">
        <v>153040</v>
      </c>
    </row>
    <row r="21" spans="1:12" s="1" customFormat="1" x14ac:dyDescent="0.25">
      <c r="A21" s="11" t="s">
        <v>56</v>
      </c>
      <c r="B21" s="11" t="s">
        <v>57</v>
      </c>
      <c r="C21" s="11" t="s">
        <v>58</v>
      </c>
      <c r="D21" s="12">
        <f t="shared" ref="D21:J22" si="6">D22</f>
        <v>0</v>
      </c>
      <c r="E21" s="12">
        <f t="shared" si="6"/>
        <v>0</v>
      </c>
      <c r="F21" s="12">
        <f t="shared" si="6"/>
        <v>48015090</v>
      </c>
      <c r="G21" s="12">
        <f t="shared" si="6"/>
        <v>15155090</v>
      </c>
      <c r="H21" s="12">
        <f t="shared" si="6"/>
        <v>40624355</v>
      </c>
      <c r="I21" s="12">
        <f t="shared" si="6"/>
        <v>40624355</v>
      </c>
      <c r="J21" s="12">
        <f t="shared" si="6"/>
        <v>11013637</v>
      </c>
      <c r="K21" s="12">
        <f t="shared" si="1"/>
        <v>29610718</v>
      </c>
      <c r="L21" s="12">
        <f>L22</f>
        <v>12473063</v>
      </c>
    </row>
    <row r="22" spans="1:12" s="1" customFormat="1" ht="22.5" x14ac:dyDescent="0.25">
      <c r="A22" s="11" t="s">
        <v>59</v>
      </c>
      <c r="B22" s="11" t="s">
        <v>60</v>
      </c>
      <c r="C22" s="11" t="s">
        <v>61</v>
      </c>
      <c r="D22" s="12">
        <f t="shared" si="6"/>
        <v>0</v>
      </c>
      <c r="E22" s="12">
        <f t="shared" si="6"/>
        <v>0</v>
      </c>
      <c r="F22" s="12">
        <f t="shared" si="6"/>
        <v>48015090</v>
      </c>
      <c r="G22" s="12">
        <f t="shared" si="6"/>
        <v>15155090</v>
      </c>
      <c r="H22" s="12">
        <f t="shared" si="6"/>
        <v>40624355</v>
      </c>
      <c r="I22" s="12">
        <f t="shared" si="6"/>
        <v>40624355</v>
      </c>
      <c r="J22" s="12">
        <f t="shared" si="6"/>
        <v>11013637</v>
      </c>
      <c r="K22" s="12">
        <f t="shared" si="1"/>
        <v>29610718</v>
      </c>
      <c r="L22" s="12">
        <f>L23</f>
        <v>12473063</v>
      </c>
    </row>
    <row r="23" spans="1:12" x14ac:dyDescent="0.25">
      <c r="A23" s="11" t="s">
        <v>62</v>
      </c>
      <c r="B23" s="11" t="s">
        <v>63</v>
      </c>
      <c r="C23" s="11" t="s">
        <v>64</v>
      </c>
      <c r="D23" s="12">
        <v>0</v>
      </c>
      <c r="E23" s="12">
        <v>0</v>
      </c>
      <c r="F23" s="12">
        <v>48015090</v>
      </c>
      <c r="G23" s="12">
        <v>15155090</v>
      </c>
      <c r="H23" s="12">
        <v>40624355</v>
      </c>
      <c r="I23" s="12">
        <v>40624355</v>
      </c>
      <c r="J23" s="12">
        <v>11013637</v>
      </c>
      <c r="K23" s="12">
        <f t="shared" si="1"/>
        <v>29610718</v>
      </c>
      <c r="L23" s="12">
        <v>12473063</v>
      </c>
    </row>
    <row r="24" spans="1:12" ht="22.5" x14ac:dyDescent="0.25">
      <c r="A24" s="11" t="s">
        <v>22</v>
      </c>
      <c r="B24" s="11" t="s">
        <v>23</v>
      </c>
      <c r="C24" s="11" t="s">
        <v>24</v>
      </c>
      <c r="D24" s="12">
        <f t="shared" ref="D24:J24" si="7">+D25+D27+D29</f>
        <v>0</v>
      </c>
      <c r="E24" s="12">
        <f t="shared" si="7"/>
        <v>0</v>
      </c>
      <c r="F24" s="12">
        <f t="shared" si="7"/>
        <v>2206650</v>
      </c>
      <c r="G24" s="12">
        <f t="shared" si="7"/>
        <v>753550</v>
      </c>
      <c r="H24" s="12">
        <f t="shared" si="7"/>
        <v>571064</v>
      </c>
      <c r="I24" s="12">
        <f t="shared" si="7"/>
        <v>571064</v>
      </c>
      <c r="J24" s="12">
        <f t="shared" si="7"/>
        <v>519774</v>
      </c>
      <c r="K24" s="12">
        <f t="shared" si="1"/>
        <v>51290</v>
      </c>
      <c r="L24" s="12">
        <f>+L25+L27+L29</f>
        <v>373355</v>
      </c>
    </row>
    <row r="25" spans="1:12" ht="33" x14ac:dyDescent="0.25">
      <c r="A25" s="11" t="s">
        <v>65</v>
      </c>
      <c r="B25" s="11" t="s">
        <v>66</v>
      </c>
      <c r="C25" s="11" t="s">
        <v>67</v>
      </c>
      <c r="D25" s="12">
        <f t="shared" ref="D25:J25" si="8">D26</f>
        <v>0</v>
      </c>
      <c r="E25" s="12">
        <f t="shared" si="8"/>
        <v>0</v>
      </c>
      <c r="F25" s="12">
        <f t="shared" si="8"/>
        <v>950000</v>
      </c>
      <c r="G25" s="12">
        <f t="shared" si="8"/>
        <v>378900</v>
      </c>
      <c r="H25" s="12">
        <f t="shared" si="8"/>
        <v>266734</v>
      </c>
      <c r="I25" s="12">
        <f t="shared" si="8"/>
        <v>266734</v>
      </c>
      <c r="J25" s="12">
        <f t="shared" si="8"/>
        <v>215444</v>
      </c>
      <c r="K25" s="12">
        <f t="shared" si="1"/>
        <v>51290</v>
      </c>
      <c r="L25" s="12">
        <f>L26</f>
        <v>226566</v>
      </c>
    </row>
    <row r="26" spans="1:12" x14ac:dyDescent="0.25">
      <c r="A26" s="11" t="s">
        <v>68</v>
      </c>
      <c r="B26" s="11" t="s">
        <v>69</v>
      </c>
      <c r="C26" s="11" t="s">
        <v>70</v>
      </c>
      <c r="D26" s="12">
        <v>0</v>
      </c>
      <c r="E26" s="12">
        <v>0</v>
      </c>
      <c r="F26" s="12">
        <v>950000</v>
      </c>
      <c r="G26" s="12">
        <v>378900</v>
      </c>
      <c r="H26" s="12">
        <v>266734</v>
      </c>
      <c r="I26" s="12">
        <v>266734</v>
      </c>
      <c r="J26" s="12">
        <v>215444</v>
      </c>
      <c r="K26" s="12">
        <f t="shared" si="1"/>
        <v>51290</v>
      </c>
      <c r="L26" s="12">
        <v>226566</v>
      </c>
    </row>
    <row r="27" spans="1:12" x14ac:dyDescent="0.25">
      <c r="A27" s="11" t="s">
        <v>71</v>
      </c>
      <c r="B27" s="11" t="s">
        <v>72</v>
      </c>
      <c r="C27" s="11" t="s">
        <v>73</v>
      </c>
      <c r="D27" s="12">
        <f t="shared" ref="D27:J27" si="9">D28</f>
        <v>0</v>
      </c>
      <c r="E27" s="12">
        <f t="shared" si="9"/>
        <v>0</v>
      </c>
      <c r="F27" s="12">
        <f t="shared" si="9"/>
        <v>1220000</v>
      </c>
      <c r="G27" s="12">
        <f t="shared" si="9"/>
        <v>353000</v>
      </c>
      <c r="H27" s="12">
        <f t="shared" si="9"/>
        <v>300291</v>
      </c>
      <c r="I27" s="12">
        <f t="shared" si="9"/>
        <v>300291</v>
      </c>
      <c r="J27" s="12">
        <f t="shared" si="9"/>
        <v>300291</v>
      </c>
      <c r="K27" s="12">
        <f t="shared" si="1"/>
        <v>0</v>
      </c>
      <c r="L27" s="12">
        <f>L28</f>
        <v>141403</v>
      </c>
    </row>
    <row r="28" spans="1:12" x14ac:dyDescent="0.25">
      <c r="A28" s="11" t="s">
        <v>74</v>
      </c>
      <c r="B28" s="11" t="s">
        <v>75</v>
      </c>
      <c r="C28" s="11" t="s">
        <v>76</v>
      </c>
      <c r="D28" s="12">
        <v>0</v>
      </c>
      <c r="E28" s="12">
        <v>0</v>
      </c>
      <c r="F28" s="12">
        <v>1220000</v>
      </c>
      <c r="G28" s="12">
        <v>353000</v>
      </c>
      <c r="H28" s="12">
        <v>300291</v>
      </c>
      <c r="I28" s="12">
        <v>300291</v>
      </c>
      <c r="J28" s="12">
        <v>300291</v>
      </c>
      <c r="K28" s="12">
        <f t="shared" si="1"/>
        <v>0</v>
      </c>
      <c r="L28" s="12">
        <v>141403</v>
      </c>
    </row>
    <row r="29" spans="1:12" ht="22.5" x14ac:dyDescent="0.25">
      <c r="A29" s="11" t="s">
        <v>25</v>
      </c>
      <c r="B29" s="11" t="s">
        <v>26</v>
      </c>
      <c r="C29" s="11" t="s">
        <v>27</v>
      </c>
      <c r="D29" s="12">
        <v>0</v>
      </c>
      <c r="E29" s="12">
        <v>0</v>
      </c>
      <c r="F29" s="12">
        <v>36650</v>
      </c>
      <c r="G29" s="12">
        <v>21650</v>
      </c>
      <c r="H29" s="12">
        <v>4039</v>
      </c>
      <c r="I29" s="12">
        <v>4039</v>
      </c>
      <c r="J29" s="12">
        <v>4039</v>
      </c>
      <c r="K29" s="12">
        <f t="shared" si="1"/>
        <v>0</v>
      </c>
      <c r="L29" s="12">
        <v>5386</v>
      </c>
    </row>
    <row r="30" spans="1:12" x14ac:dyDescent="0.25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2">
        <f t="shared" si="1"/>
        <v>0</v>
      </c>
      <c r="L30" s="12">
        <v>0</v>
      </c>
    </row>
    <row r="31" spans="1:12" x14ac:dyDescent="0.25">
      <c r="A31" s="11"/>
      <c r="B31" s="15" t="s">
        <v>78</v>
      </c>
      <c r="C31" s="11"/>
      <c r="D31" s="12"/>
      <c r="E31" s="12"/>
      <c r="F31" s="12"/>
      <c r="G31" s="12"/>
      <c r="H31" s="12"/>
      <c r="I31" s="12"/>
      <c r="J31" s="12"/>
      <c r="K31" s="12">
        <f t="shared" si="1"/>
        <v>0</v>
      </c>
      <c r="L31" s="12">
        <v>0</v>
      </c>
    </row>
    <row r="32" spans="1:12" x14ac:dyDescent="0.25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>
        <f t="shared" si="1"/>
        <v>0</v>
      </c>
      <c r="L32" s="12">
        <v>0</v>
      </c>
    </row>
    <row r="33" spans="1:12" ht="15.75" thickBot="1" x14ac:dyDescent="0.3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>
        <f t="shared" si="1"/>
        <v>0</v>
      </c>
      <c r="L33" s="12">
        <v>0</v>
      </c>
    </row>
    <row r="34" spans="1:12" ht="23.25" customHeight="1" thickBot="1" x14ac:dyDescent="0.3">
      <c r="A34" s="9" t="s">
        <v>2</v>
      </c>
      <c r="B34" s="9"/>
      <c r="C34" s="9" t="s">
        <v>4</v>
      </c>
      <c r="D34" s="9" t="s">
        <v>6</v>
      </c>
      <c r="E34" s="9"/>
      <c r="F34" s="9" t="s">
        <v>9</v>
      </c>
      <c r="G34" s="9"/>
      <c r="H34" s="9" t="s">
        <v>10</v>
      </c>
      <c r="I34" s="9" t="s">
        <v>11</v>
      </c>
      <c r="J34" s="9" t="s">
        <v>12</v>
      </c>
      <c r="K34" s="12" t="e">
        <f t="shared" si="1"/>
        <v>#VALUE!</v>
      </c>
      <c r="L34" s="12">
        <v>0</v>
      </c>
    </row>
    <row r="35" spans="1:12" ht="15.75" thickBot="1" x14ac:dyDescent="0.3">
      <c r="A35" s="9"/>
      <c r="B35" s="9"/>
      <c r="C35" s="9"/>
      <c r="D35" s="9" t="s">
        <v>7</v>
      </c>
      <c r="E35" s="9" t="s">
        <v>8</v>
      </c>
      <c r="F35" s="9" t="s">
        <v>7</v>
      </c>
      <c r="G35" s="9" t="s">
        <v>8</v>
      </c>
      <c r="H35" s="9"/>
      <c r="I35" s="9"/>
      <c r="J35" s="9"/>
      <c r="K35" s="12">
        <f t="shared" si="1"/>
        <v>0</v>
      </c>
      <c r="L35" s="12">
        <v>0</v>
      </c>
    </row>
    <row r="36" spans="1:12" ht="15.75" thickBo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14"/>
      <c r="L36" s="14"/>
    </row>
    <row r="37" spans="1:12" ht="15.75" thickBo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14"/>
      <c r="L37" s="14"/>
    </row>
    <row r="38" spans="1:12" ht="15.75" thickBo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14"/>
      <c r="L38" s="14"/>
    </row>
    <row r="39" spans="1:12" ht="15.75" thickBot="1" x14ac:dyDescent="0.3">
      <c r="A39" s="9" t="s">
        <v>3</v>
      </c>
      <c r="B39" s="9"/>
      <c r="C39" s="10" t="s">
        <v>5</v>
      </c>
      <c r="D39" s="10">
        <v>1</v>
      </c>
      <c r="E39" s="10">
        <v>2</v>
      </c>
      <c r="F39" s="10">
        <v>3</v>
      </c>
      <c r="G39" s="10">
        <v>4</v>
      </c>
      <c r="H39" s="10">
        <v>5</v>
      </c>
      <c r="I39" s="10">
        <v>6</v>
      </c>
      <c r="J39" s="10">
        <v>7</v>
      </c>
      <c r="K39" s="14"/>
      <c r="L39" s="14"/>
    </row>
    <row r="40" spans="1:12" ht="22.5" x14ac:dyDescent="0.25">
      <c r="A40" s="11" t="s">
        <v>16</v>
      </c>
      <c r="B40" s="11" t="s">
        <v>17</v>
      </c>
      <c r="C40" s="11" t="s">
        <v>18</v>
      </c>
      <c r="D40" s="12" t="e">
        <f t="shared" ref="D40" si="10">+D41</f>
        <v>#REF!</v>
      </c>
      <c r="E40" s="12" t="e">
        <f t="shared" ref="E40" si="11">+E41</f>
        <v>#REF!</v>
      </c>
      <c r="F40" s="12">
        <f t="shared" ref="F40" si="12">+F41</f>
        <v>1769520</v>
      </c>
      <c r="G40" s="12">
        <f t="shared" ref="G40" si="13">+G41</f>
        <v>1614420</v>
      </c>
      <c r="H40" s="12" t="e">
        <f t="shared" ref="H40" si="14">+H41</f>
        <v>#REF!</v>
      </c>
      <c r="I40" s="12" t="e">
        <f t="shared" ref="I40" si="15">+I41</f>
        <v>#REF!</v>
      </c>
      <c r="J40" s="12">
        <f t="shared" ref="J40" si="16">+J41</f>
        <v>277020</v>
      </c>
      <c r="K40" s="14"/>
      <c r="L40" s="14"/>
    </row>
    <row r="41" spans="1:12" ht="22.5" x14ac:dyDescent="0.25">
      <c r="A41" s="11" t="s">
        <v>19</v>
      </c>
      <c r="B41" s="11" t="s">
        <v>20</v>
      </c>
      <c r="C41" s="11" t="s">
        <v>21</v>
      </c>
      <c r="D41" s="12" t="e">
        <f>D42+D43+D46</f>
        <v>#REF!</v>
      </c>
      <c r="E41" s="12" t="e">
        <f>E42+E43+E46</f>
        <v>#REF!</v>
      </c>
      <c r="F41" s="12">
        <f>F42+F43+F46</f>
        <v>1769520</v>
      </c>
      <c r="G41" s="12">
        <f>G42+G43+G46</f>
        <v>1614420</v>
      </c>
      <c r="H41" s="12" t="e">
        <f>H42+H43+H46</f>
        <v>#REF!</v>
      </c>
      <c r="I41" s="12" t="e">
        <f>I42+I43+I46</f>
        <v>#REF!</v>
      </c>
      <c r="J41" s="12">
        <f>J42+J43+J46</f>
        <v>277020</v>
      </c>
      <c r="K41" s="14"/>
      <c r="L41" s="14"/>
    </row>
    <row r="42" spans="1:12" ht="22.5" x14ac:dyDescent="0.25">
      <c r="A42" s="11" t="s">
        <v>38</v>
      </c>
      <c r="B42" s="11" t="s">
        <v>39</v>
      </c>
      <c r="C42" s="11" t="s">
        <v>40</v>
      </c>
      <c r="D42" s="12" t="e">
        <f>+#REF!+#REF!</f>
        <v>#REF!</v>
      </c>
      <c r="E42" s="12" t="e">
        <f>+#REF!+#REF!</f>
        <v>#REF!</v>
      </c>
      <c r="F42" s="12">
        <v>105000</v>
      </c>
      <c r="G42" s="12">
        <v>105000</v>
      </c>
      <c r="H42" s="12" t="e">
        <f>+#REF!+#REF!</f>
        <v>#REF!</v>
      </c>
      <c r="I42" s="12" t="e">
        <f>+#REF!+#REF!</f>
        <v>#REF!</v>
      </c>
      <c r="J42" s="12">
        <v>0</v>
      </c>
      <c r="K42" s="14"/>
      <c r="L42" s="14"/>
    </row>
    <row r="43" spans="1:12" x14ac:dyDescent="0.25">
      <c r="A43" s="11" t="s">
        <v>56</v>
      </c>
      <c r="B43" s="11" t="s">
        <v>57</v>
      </c>
      <c r="C43" s="11" t="s">
        <v>58</v>
      </c>
      <c r="D43" s="12">
        <f t="shared" ref="D43:D44" si="17">D44</f>
        <v>0</v>
      </c>
      <c r="E43" s="12">
        <f t="shared" ref="E43:E44" si="18">E44</f>
        <v>0</v>
      </c>
      <c r="F43" s="12">
        <f t="shared" ref="F43:F44" si="19">F44</f>
        <v>1303920</v>
      </c>
      <c r="G43" s="12">
        <f t="shared" ref="G43:G44" si="20">G44</f>
        <v>1303920</v>
      </c>
      <c r="H43" s="12">
        <f t="shared" ref="H43:H44" si="21">H44</f>
        <v>40624355</v>
      </c>
      <c r="I43" s="12">
        <f t="shared" ref="I43:I44" si="22">I44</f>
        <v>40624355</v>
      </c>
      <c r="J43" s="12">
        <f t="shared" ref="J43:J44" si="23">J44</f>
        <v>140327</v>
      </c>
      <c r="K43" s="14"/>
      <c r="L43" s="14"/>
    </row>
    <row r="44" spans="1:12" ht="22.5" x14ac:dyDescent="0.25">
      <c r="A44" s="11" t="s">
        <v>59</v>
      </c>
      <c r="B44" s="11" t="s">
        <v>60</v>
      </c>
      <c r="C44" s="11" t="s">
        <v>61</v>
      </c>
      <c r="D44" s="12">
        <f t="shared" si="17"/>
        <v>0</v>
      </c>
      <c r="E44" s="12">
        <f t="shared" si="18"/>
        <v>0</v>
      </c>
      <c r="F44" s="12">
        <f t="shared" si="19"/>
        <v>1303920</v>
      </c>
      <c r="G44" s="12">
        <f t="shared" si="20"/>
        <v>1303920</v>
      </c>
      <c r="H44" s="12">
        <f t="shared" si="21"/>
        <v>40624355</v>
      </c>
      <c r="I44" s="12">
        <f t="shared" si="22"/>
        <v>40624355</v>
      </c>
      <c r="J44" s="12">
        <f t="shared" si="23"/>
        <v>140327</v>
      </c>
      <c r="K44" s="14"/>
      <c r="L44" s="14"/>
    </row>
    <row r="45" spans="1:12" x14ac:dyDescent="0.25">
      <c r="A45" s="11" t="s">
        <v>62</v>
      </c>
      <c r="B45" s="11" t="s">
        <v>63</v>
      </c>
      <c r="C45" s="11" t="s">
        <v>64</v>
      </c>
      <c r="D45" s="12">
        <v>0</v>
      </c>
      <c r="E45" s="12">
        <v>0</v>
      </c>
      <c r="F45" s="12">
        <v>1303920</v>
      </c>
      <c r="G45" s="12">
        <v>1303920</v>
      </c>
      <c r="H45" s="12">
        <v>40624355</v>
      </c>
      <c r="I45" s="12">
        <v>40624355</v>
      </c>
      <c r="J45" s="12">
        <v>140327</v>
      </c>
      <c r="K45" s="14"/>
      <c r="L45" s="14"/>
    </row>
    <row r="46" spans="1:12" ht="22.5" x14ac:dyDescent="0.25">
      <c r="A46" s="11" t="s">
        <v>22</v>
      </c>
      <c r="B46" s="11" t="s">
        <v>23</v>
      </c>
      <c r="C46" s="11" t="s">
        <v>24</v>
      </c>
      <c r="D46" s="12" t="e">
        <f>+#REF!+#REF!+#REF!</f>
        <v>#REF!</v>
      </c>
      <c r="E46" s="12" t="e">
        <f>+#REF!+#REF!+#REF!</f>
        <v>#REF!</v>
      </c>
      <c r="F46" s="12">
        <v>360600</v>
      </c>
      <c r="G46" s="12">
        <v>205500</v>
      </c>
      <c r="H46" s="12" t="e">
        <f>+#REF!+#REF!+#REF!</f>
        <v>#REF!</v>
      </c>
      <c r="I46" s="12" t="e">
        <f>+#REF!+#REF!+#REF!</f>
        <v>#REF!</v>
      </c>
      <c r="J46" s="12">
        <v>136693</v>
      </c>
      <c r="K46" s="14"/>
      <c r="L46" s="14"/>
    </row>
    <row r="47" spans="1:12" x14ac:dyDescent="0.25">
      <c r="A47" s="13"/>
      <c r="B47" s="11"/>
      <c r="C47" s="11"/>
      <c r="D47" s="12"/>
      <c r="E47" s="12"/>
      <c r="F47" s="12"/>
      <c r="G47" s="12"/>
      <c r="H47" s="12"/>
      <c r="I47" s="12"/>
      <c r="J47" s="12"/>
      <c r="K47" s="14"/>
      <c r="L47" s="14"/>
    </row>
    <row r="48" spans="1:12" x14ac:dyDescent="0.25">
      <c r="A48" s="13"/>
      <c r="B48" s="15" t="s">
        <v>77</v>
      </c>
      <c r="C48" s="11"/>
      <c r="D48" s="12"/>
      <c r="E48" s="12"/>
      <c r="F48" s="12"/>
      <c r="G48" s="12"/>
      <c r="H48" s="12"/>
      <c r="I48" s="12"/>
      <c r="J48" s="12"/>
      <c r="K48" s="14"/>
      <c r="L48" s="14"/>
    </row>
    <row r="49" spans="1:20" ht="15.75" thickBot="1" x14ac:dyDescent="0.3">
      <c r="A49" s="13"/>
      <c r="B49" s="11"/>
      <c r="C49" s="11"/>
      <c r="D49" s="12"/>
      <c r="E49" s="12"/>
      <c r="F49" s="12"/>
      <c r="G49" s="12"/>
      <c r="H49" s="12"/>
      <c r="I49" s="12"/>
      <c r="J49" s="12"/>
      <c r="K49" s="14"/>
      <c r="L49" s="14"/>
    </row>
    <row r="50" spans="1:20" ht="15.75" thickBot="1" x14ac:dyDescent="0.3">
      <c r="A50" s="9" t="s">
        <v>2</v>
      </c>
      <c r="B50" s="9"/>
      <c r="C50" s="9" t="s">
        <v>4</v>
      </c>
      <c r="D50" s="9" t="s">
        <v>6</v>
      </c>
      <c r="E50" s="9"/>
      <c r="F50" s="9" t="s">
        <v>9</v>
      </c>
      <c r="G50" s="9"/>
      <c r="H50" s="9" t="s">
        <v>10</v>
      </c>
      <c r="I50" s="9" t="s">
        <v>11</v>
      </c>
      <c r="J50" s="9" t="s">
        <v>12</v>
      </c>
      <c r="K50" s="14"/>
      <c r="L50" s="14"/>
    </row>
    <row r="51" spans="1:20" ht="15.75" thickBot="1" x14ac:dyDescent="0.3">
      <c r="A51" s="9"/>
      <c r="B51" s="9"/>
      <c r="C51" s="9"/>
      <c r="D51" s="9" t="s">
        <v>7</v>
      </c>
      <c r="E51" s="9" t="s">
        <v>8</v>
      </c>
      <c r="F51" s="9" t="s">
        <v>7</v>
      </c>
      <c r="G51" s="9" t="s">
        <v>8</v>
      </c>
      <c r="H51" s="9"/>
      <c r="I51" s="9"/>
      <c r="J51" s="9"/>
      <c r="K51" s="14"/>
      <c r="L51" s="14"/>
    </row>
    <row r="52" spans="1:20" ht="15.75" thickBo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14"/>
      <c r="L52" s="14"/>
    </row>
    <row r="53" spans="1:20" ht="15.75" thickBo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14"/>
      <c r="L53" s="14"/>
    </row>
    <row r="54" spans="1:20" ht="15.75" thickBo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14"/>
      <c r="L54" s="14"/>
    </row>
    <row r="55" spans="1:20" ht="15.75" thickBot="1" x14ac:dyDescent="0.3">
      <c r="A55" s="9" t="s">
        <v>3</v>
      </c>
      <c r="B55" s="9"/>
      <c r="C55" s="10" t="s">
        <v>5</v>
      </c>
      <c r="D55" s="10">
        <v>1</v>
      </c>
      <c r="E55" s="10">
        <v>2</v>
      </c>
      <c r="F55" s="10">
        <v>3</v>
      </c>
      <c r="G55" s="10">
        <v>4</v>
      </c>
      <c r="H55" s="10">
        <v>5</v>
      </c>
      <c r="I55" s="10">
        <v>6</v>
      </c>
      <c r="J55" s="10">
        <v>7</v>
      </c>
      <c r="K55" s="14"/>
      <c r="L55" s="14"/>
    </row>
    <row r="56" spans="1:20" ht="22.5" x14ac:dyDescent="0.25">
      <c r="A56" s="11" t="s">
        <v>16</v>
      </c>
      <c r="B56" s="11" t="s">
        <v>17</v>
      </c>
      <c r="C56" s="11" t="s">
        <v>18</v>
      </c>
      <c r="D56" s="12" t="e">
        <f t="shared" ref="D56" si="24">+D57</f>
        <v>#REF!</v>
      </c>
      <c r="E56" s="12" t="e">
        <f t="shared" ref="E56" si="25">+E57</f>
        <v>#REF!</v>
      </c>
      <c r="F56" s="12">
        <f t="shared" ref="F56" si="26">+F57</f>
        <v>49324930</v>
      </c>
      <c r="G56" s="12">
        <f t="shared" ref="G56" si="27">+G57</f>
        <v>14767080</v>
      </c>
      <c r="H56" s="12" t="e">
        <f t="shared" ref="H56" si="28">+H57</f>
        <v>#REF!</v>
      </c>
      <c r="I56" s="12" t="e">
        <f t="shared" ref="I56" si="29">+I57</f>
        <v>#REF!</v>
      </c>
      <c r="J56" s="12">
        <f t="shared" ref="J56" si="30">+J57</f>
        <v>11439137</v>
      </c>
      <c r="K56" s="14"/>
      <c r="L56" s="14"/>
    </row>
    <row r="57" spans="1:20" ht="22.5" x14ac:dyDescent="0.25">
      <c r="A57" s="11" t="s">
        <v>19</v>
      </c>
      <c r="B57" s="11" t="s">
        <v>20</v>
      </c>
      <c r="C57" s="11" t="s">
        <v>21</v>
      </c>
      <c r="D57" s="12" t="e">
        <f>D58+D59+D62</f>
        <v>#REF!</v>
      </c>
      <c r="E57" s="12" t="e">
        <f>E58+E59+E62</f>
        <v>#REF!</v>
      </c>
      <c r="F57" s="12">
        <f>F58+F59+F62</f>
        <v>49324930</v>
      </c>
      <c r="G57" s="12">
        <f>G58+G59+G62</f>
        <v>14767080</v>
      </c>
      <c r="H57" s="12" t="e">
        <f>H58+H59+H62</f>
        <v>#REF!</v>
      </c>
      <c r="I57" s="12" t="e">
        <f>I58+I59+I62</f>
        <v>#REF!</v>
      </c>
      <c r="J57" s="12">
        <f>J58+J59+J62</f>
        <v>11439137</v>
      </c>
      <c r="K57" s="14"/>
      <c r="L57" s="14"/>
    </row>
    <row r="58" spans="1:20" ht="22.5" x14ac:dyDescent="0.25">
      <c r="A58" s="11" t="s">
        <v>38</v>
      </c>
      <c r="B58" s="11" t="s">
        <v>39</v>
      </c>
      <c r="C58" s="11" t="s">
        <v>40</v>
      </c>
      <c r="D58" s="12" t="e">
        <f>+#REF!+#REF!</f>
        <v>#REF!</v>
      </c>
      <c r="E58" s="12" t="e">
        <f>+#REF!+#REF!</f>
        <v>#REF!</v>
      </c>
      <c r="F58" s="12">
        <v>767710</v>
      </c>
      <c r="G58" s="12">
        <v>367860</v>
      </c>
      <c r="H58" s="12" t="e">
        <f>+#REF!+#REF!</f>
        <v>#REF!</v>
      </c>
      <c r="I58" s="12" t="e">
        <f>+#REF!+#REF!</f>
        <v>#REF!</v>
      </c>
      <c r="J58" s="12">
        <v>185746</v>
      </c>
      <c r="K58" s="14"/>
      <c r="L58" s="14"/>
    </row>
    <row r="59" spans="1:20" x14ac:dyDescent="0.25">
      <c r="A59" s="11" t="s">
        <v>56</v>
      </c>
      <c r="B59" s="11" t="s">
        <v>57</v>
      </c>
      <c r="C59" s="11" t="s">
        <v>58</v>
      </c>
      <c r="D59" s="12">
        <f t="shared" ref="D59:D60" si="31">D60</f>
        <v>0</v>
      </c>
      <c r="E59" s="12">
        <f t="shared" ref="E59:E60" si="32">E60</f>
        <v>0</v>
      </c>
      <c r="F59" s="12">
        <f t="shared" ref="F59:F60" si="33">F60</f>
        <v>46711170</v>
      </c>
      <c r="G59" s="12">
        <f t="shared" ref="G59:G60" si="34">G60</f>
        <v>13851170</v>
      </c>
      <c r="H59" s="12">
        <f t="shared" ref="H59:H60" si="35">H60</f>
        <v>40624355</v>
      </c>
      <c r="I59" s="12">
        <f t="shared" ref="I59:I60" si="36">I60</f>
        <v>40624355</v>
      </c>
      <c r="J59" s="12">
        <f t="shared" ref="J59:J60" si="37">J60</f>
        <v>10873310</v>
      </c>
      <c r="K59" s="14"/>
      <c r="L59" s="14"/>
    </row>
    <row r="60" spans="1:20" ht="22.5" x14ac:dyDescent="0.25">
      <c r="A60" s="11" t="s">
        <v>59</v>
      </c>
      <c r="B60" s="11" t="s">
        <v>60</v>
      </c>
      <c r="C60" s="11" t="s">
        <v>61</v>
      </c>
      <c r="D60" s="12">
        <f t="shared" si="31"/>
        <v>0</v>
      </c>
      <c r="E60" s="12">
        <f t="shared" si="32"/>
        <v>0</v>
      </c>
      <c r="F60" s="12">
        <f t="shared" si="33"/>
        <v>46711170</v>
      </c>
      <c r="G60" s="12">
        <f t="shared" si="34"/>
        <v>13851170</v>
      </c>
      <c r="H60" s="12">
        <f t="shared" si="35"/>
        <v>40624355</v>
      </c>
      <c r="I60" s="12">
        <f t="shared" si="36"/>
        <v>40624355</v>
      </c>
      <c r="J60" s="12">
        <f t="shared" si="37"/>
        <v>10873310</v>
      </c>
      <c r="K60" s="14"/>
      <c r="L60" s="14"/>
    </row>
    <row r="61" spans="1:20" x14ac:dyDescent="0.25">
      <c r="A61" s="11" t="s">
        <v>62</v>
      </c>
      <c r="B61" s="11" t="s">
        <v>63</v>
      </c>
      <c r="C61" s="11" t="s">
        <v>64</v>
      </c>
      <c r="D61" s="12">
        <v>0</v>
      </c>
      <c r="E61" s="12">
        <v>0</v>
      </c>
      <c r="F61" s="12">
        <v>46711170</v>
      </c>
      <c r="G61" s="12">
        <v>13851170</v>
      </c>
      <c r="H61" s="12">
        <v>40624355</v>
      </c>
      <c r="I61" s="12">
        <v>40624355</v>
      </c>
      <c r="J61" s="12">
        <v>10873310</v>
      </c>
      <c r="K61" s="14"/>
      <c r="L61" s="14"/>
    </row>
    <row r="62" spans="1:20" ht="22.5" x14ac:dyDescent="0.25">
      <c r="A62" s="11" t="s">
        <v>22</v>
      </c>
      <c r="B62" s="11" t="s">
        <v>23</v>
      </c>
      <c r="C62" s="11" t="s">
        <v>24</v>
      </c>
      <c r="D62" s="12" t="e">
        <f>+#REF!+#REF!+#REF!</f>
        <v>#REF!</v>
      </c>
      <c r="E62" s="12" t="e">
        <f>+#REF!+#REF!+#REF!</f>
        <v>#REF!</v>
      </c>
      <c r="F62" s="12">
        <v>1846050</v>
      </c>
      <c r="G62" s="12">
        <v>548050</v>
      </c>
      <c r="H62" s="12" t="e">
        <f>+#REF!+#REF!+#REF!</f>
        <v>#REF!</v>
      </c>
      <c r="I62" s="12" t="e">
        <f>+#REF!+#REF!+#REF!</f>
        <v>#REF!</v>
      </c>
      <c r="J62" s="12">
        <v>380081</v>
      </c>
      <c r="K62" s="14"/>
      <c r="L62" s="14"/>
    </row>
    <row r="64" spans="1:20" x14ac:dyDescent="0.25">
      <c r="A64" s="2"/>
      <c r="B64" s="4" t="s">
        <v>30</v>
      </c>
      <c r="C64" s="3"/>
      <c r="D64" s="3" t="s">
        <v>31</v>
      </c>
      <c r="E64" s="3"/>
      <c r="F64" s="3" t="s">
        <v>31</v>
      </c>
      <c r="I64" s="2"/>
      <c r="J64" s="2"/>
      <c r="K64" s="2"/>
      <c r="L64" s="2"/>
      <c r="Q64" s="2"/>
      <c r="R64" s="2"/>
      <c r="S64" s="2"/>
      <c r="T64" s="2"/>
    </row>
    <row r="65" spans="2:6" x14ac:dyDescent="0.25">
      <c r="B65" s="4" t="s">
        <v>32</v>
      </c>
      <c r="C65" s="3"/>
      <c r="D65" s="3" t="s">
        <v>33</v>
      </c>
      <c r="E65" s="3"/>
      <c r="F65" s="3" t="s">
        <v>33</v>
      </c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 t="s">
        <v>34</v>
      </c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 t="s">
        <v>35</v>
      </c>
      <c r="C72" s="3"/>
      <c r="D72" s="3" t="s">
        <v>36</v>
      </c>
      <c r="E72" s="3"/>
      <c r="F72" s="3" t="s">
        <v>36</v>
      </c>
    </row>
    <row r="73" spans="2:6" x14ac:dyDescent="0.25">
      <c r="B73" s="3"/>
      <c r="C73" s="3"/>
      <c r="D73" s="3" t="s">
        <v>37</v>
      </c>
      <c r="E73" s="3"/>
      <c r="F73" s="3" t="s">
        <v>37</v>
      </c>
    </row>
  </sheetData>
  <mergeCells count="43">
    <mergeCell ref="A55:B55"/>
    <mergeCell ref="H50:H54"/>
    <mergeCell ref="I50:I54"/>
    <mergeCell ref="J50:J54"/>
    <mergeCell ref="D51:D54"/>
    <mergeCell ref="E51:E54"/>
    <mergeCell ref="F51:F54"/>
    <mergeCell ref="G51:G54"/>
    <mergeCell ref="A39:B39"/>
    <mergeCell ref="A50:B54"/>
    <mergeCell ref="C50:C54"/>
    <mergeCell ref="D50:E50"/>
    <mergeCell ref="F50:G50"/>
    <mergeCell ref="A34:B38"/>
    <mergeCell ref="C34:C38"/>
    <mergeCell ref="D34:E34"/>
    <mergeCell ref="F34:G34"/>
    <mergeCell ref="D35:D38"/>
    <mergeCell ref="E35:E38"/>
    <mergeCell ref="F35:F38"/>
    <mergeCell ref="G35:G38"/>
    <mergeCell ref="H34:H38"/>
    <mergeCell ref="I34:I38"/>
    <mergeCell ref="J34:J38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H7:H11"/>
    <mergeCell ref="I7:I11"/>
    <mergeCell ref="J7:J11"/>
    <mergeCell ref="K7:K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2022-05-11T08:13:15Z</cp:lastPrinted>
  <dcterms:created xsi:type="dcterms:W3CDTF">2022-05-05T12:54:41Z</dcterms:created>
  <dcterms:modified xsi:type="dcterms:W3CDTF">2022-05-11T08:13:41Z</dcterms:modified>
</cp:coreProperties>
</file>