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i 2022\ph cont executie trim I 2022\"/>
    </mc:Choice>
  </mc:AlternateContent>
  <xr:revisionPtr revIDLastSave="0" documentId="13_ncr:1_{98D67C3B-D2B1-4E08-BCC9-BE4E50B2E6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3" i="1" l="1"/>
  <c r="I172" i="1"/>
  <c r="I164" i="1" s="1"/>
  <c r="H172" i="1"/>
  <c r="G172" i="1"/>
  <c r="G164" i="1" s="1"/>
  <c r="E172" i="1"/>
  <c r="D172" i="1"/>
  <c r="F171" i="1"/>
  <c r="F170" i="1"/>
  <c r="F169" i="1"/>
  <c r="I168" i="1"/>
  <c r="H168" i="1"/>
  <c r="G168" i="1"/>
  <c r="F168" i="1"/>
  <c r="E168" i="1"/>
  <c r="E164" i="1" s="1"/>
  <c r="D168" i="1"/>
  <c r="D164" i="1" s="1"/>
  <c r="F167" i="1"/>
  <c r="F166" i="1"/>
  <c r="I165" i="1"/>
  <c r="H165" i="1"/>
  <c r="G165" i="1"/>
  <c r="F165" i="1"/>
  <c r="E165" i="1"/>
  <c r="D165" i="1"/>
  <c r="H164" i="1"/>
  <c r="F163" i="1"/>
  <c r="F162" i="1"/>
  <c r="I161" i="1"/>
  <c r="H161" i="1"/>
  <c r="F161" i="1" s="1"/>
  <c r="G161" i="1"/>
  <c r="E161" i="1"/>
  <c r="D161" i="1"/>
  <c r="I160" i="1"/>
  <c r="H160" i="1"/>
  <c r="F160" i="1" s="1"/>
  <c r="G160" i="1"/>
  <c r="E160" i="1"/>
  <c r="D160" i="1"/>
  <c r="I159" i="1"/>
  <c r="H159" i="1"/>
  <c r="H153" i="1" s="1"/>
  <c r="G159" i="1"/>
  <c r="E159" i="1"/>
  <c r="D159" i="1"/>
  <c r="F158" i="1"/>
  <c r="I157" i="1"/>
  <c r="I156" i="1" s="1"/>
  <c r="I155" i="1" s="1"/>
  <c r="I154" i="1" s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E154" i="1" s="1"/>
  <c r="E153" i="1" s="1"/>
  <c r="D155" i="1"/>
  <c r="H154" i="1"/>
  <c r="G154" i="1"/>
  <c r="F154" i="1"/>
  <c r="D154" i="1"/>
  <c r="F147" i="1"/>
  <c r="F146" i="1"/>
  <c r="I145" i="1"/>
  <c r="H145" i="1"/>
  <c r="G145" i="1"/>
  <c r="F145" i="1"/>
  <c r="E145" i="1"/>
  <c r="E144" i="1" s="1"/>
  <c r="E143" i="1" s="1"/>
  <c r="D145" i="1"/>
  <c r="I144" i="1"/>
  <c r="H144" i="1"/>
  <c r="G144" i="1"/>
  <c r="F144" i="1"/>
  <c r="D144" i="1"/>
  <c r="I143" i="1"/>
  <c r="H143" i="1"/>
  <c r="G143" i="1"/>
  <c r="F143" i="1"/>
  <c r="D143" i="1"/>
  <c r="F142" i="1"/>
  <c r="I141" i="1"/>
  <c r="H141" i="1"/>
  <c r="G141" i="1"/>
  <c r="F141" i="1"/>
  <c r="E141" i="1"/>
  <c r="D141" i="1"/>
  <c r="F140" i="1"/>
  <c r="F139" i="1"/>
  <c r="I138" i="1"/>
  <c r="H138" i="1"/>
  <c r="F138" i="1" s="1"/>
  <c r="G138" i="1"/>
  <c r="E138" i="1"/>
  <c r="D138" i="1"/>
  <c r="F137" i="1"/>
  <c r="I136" i="1"/>
  <c r="H136" i="1"/>
  <c r="G136" i="1"/>
  <c r="F136" i="1" s="1"/>
  <c r="E136" i="1"/>
  <c r="D136" i="1"/>
  <c r="I135" i="1"/>
  <c r="I129" i="1" s="1"/>
  <c r="I124" i="1" s="1"/>
  <c r="H135" i="1"/>
  <c r="G135" i="1"/>
  <c r="F135" i="1" s="1"/>
  <c r="E135" i="1"/>
  <c r="D135" i="1"/>
  <c r="F134" i="1"/>
  <c r="I133" i="1"/>
  <c r="H133" i="1"/>
  <c r="H129" i="1" s="1"/>
  <c r="G133" i="1"/>
  <c r="F133" i="1" s="1"/>
  <c r="E133" i="1"/>
  <c r="E129" i="1" s="1"/>
  <c r="E124" i="1" s="1"/>
  <c r="D133" i="1"/>
  <c r="D129" i="1" s="1"/>
  <c r="D124" i="1" s="1"/>
  <c r="F132" i="1"/>
  <c r="F131" i="1"/>
  <c r="I130" i="1"/>
  <c r="H130" i="1"/>
  <c r="G130" i="1"/>
  <c r="F130" i="1"/>
  <c r="E130" i="1"/>
  <c r="D130" i="1"/>
  <c r="G129" i="1"/>
  <c r="F128" i="1"/>
  <c r="I127" i="1"/>
  <c r="H127" i="1"/>
  <c r="G127" i="1"/>
  <c r="F127" i="1" s="1"/>
  <c r="E127" i="1"/>
  <c r="D127" i="1"/>
  <c r="I126" i="1"/>
  <c r="H126" i="1"/>
  <c r="G126" i="1"/>
  <c r="F126" i="1" s="1"/>
  <c r="E126" i="1"/>
  <c r="D126" i="1"/>
  <c r="I125" i="1"/>
  <c r="H125" i="1"/>
  <c r="G125" i="1"/>
  <c r="G124" i="1" s="1"/>
  <c r="E125" i="1"/>
  <c r="D125" i="1"/>
  <c r="F123" i="1"/>
  <c r="I122" i="1"/>
  <c r="H122" i="1"/>
  <c r="F122" i="1" s="1"/>
  <c r="G122" i="1"/>
  <c r="E122" i="1"/>
  <c r="D122" i="1"/>
  <c r="I121" i="1"/>
  <c r="H121" i="1"/>
  <c r="F121" i="1" s="1"/>
  <c r="G121" i="1"/>
  <c r="E121" i="1"/>
  <c r="D121" i="1"/>
  <c r="F120" i="1"/>
  <c r="F119" i="1"/>
  <c r="F118" i="1"/>
  <c r="F117" i="1"/>
  <c r="I116" i="1"/>
  <c r="H116" i="1"/>
  <c r="G116" i="1"/>
  <c r="F116" i="1"/>
  <c r="E116" i="1"/>
  <c r="D116" i="1"/>
  <c r="I115" i="1"/>
  <c r="H115" i="1"/>
  <c r="G115" i="1"/>
  <c r="G111" i="1" s="1"/>
  <c r="F115" i="1"/>
  <c r="E115" i="1"/>
  <c r="D115" i="1"/>
  <c r="D111" i="1" s="1"/>
  <c r="F114" i="1"/>
  <c r="F113" i="1"/>
  <c r="I112" i="1"/>
  <c r="H112" i="1"/>
  <c r="F112" i="1" s="1"/>
  <c r="G112" i="1"/>
  <c r="E112" i="1"/>
  <c r="D112" i="1"/>
  <c r="I111" i="1"/>
  <c r="E111" i="1"/>
  <c r="F110" i="1"/>
  <c r="F109" i="1"/>
  <c r="F108" i="1"/>
  <c r="F107" i="1"/>
  <c r="F106" i="1"/>
  <c r="I105" i="1"/>
  <c r="H105" i="1"/>
  <c r="H101" i="1" s="1"/>
  <c r="H100" i="1" s="1"/>
  <c r="G105" i="1"/>
  <c r="F105" i="1" s="1"/>
  <c r="E105" i="1"/>
  <c r="E101" i="1" s="1"/>
  <c r="E100" i="1" s="1"/>
  <c r="E91" i="1" s="1"/>
  <c r="D105" i="1"/>
  <c r="F104" i="1"/>
  <c r="F103" i="1"/>
  <c r="I102" i="1"/>
  <c r="H102" i="1"/>
  <c r="G102" i="1"/>
  <c r="F102" i="1" s="1"/>
  <c r="E102" i="1"/>
  <c r="D102" i="1"/>
  <c r="I101" i="1"/>
  <c r="I100" i="1" s="1"/>
  <c r="D101" i="1"/>
  <c r="D100" i="1"/>
  <c r="F99" i="1"/>
  <c r="F98" i="1"/>
  <c r="F97" i="1"/>
  <c r="I96" i="1"/>
  <c r="I93" i="1" s="1"/>
  <c r="I92" i="1" s="1"/>
  <c r="I91" i="1" s="1"/>
  <c r="H96" i="1"/>
  <c r="G96" i="1"/>
  <c r="F96" i="1"/>
  <c r="E96" i="1"/>
  <c r="D96" i="1"/>
  <c r="D93" i="1" s="1"/>
  <c r="D92" i="1" s="1"/>
  <c r="D91" i="1" s="1"/>
  <c r="D90" i="1" s="1"/>
  <c r="D89" i="1" s="1"/>
  <c r="F95" i="1"/>
  <c r="I94" i="1"/>
  <c r="H94" i="1"/>
  <c r="G94" i="1"/>
  <c r="F94" i="1" s="1"/>
  <c r="E94" i="1"/>
  <c r="D94" i="1"/>
  <c r="H93" i="1"/>
  <c r="G93" i="1"/>
  <c r="F93" i="1" s="1"/>
  <c r="E93" i="1"/>
  <c r="H92" i="1"/>
  <c r="E92" i="1"/>
  <c r="G153" i="1" l="1"/>
  <c r="F153" i="1" s="1"/>
  <c r="F164" i="1"/>
  <c r="I153" i="1"/>
  <c r="D153" i="1"/>
  <c r="F159" i="1"/>
  <c r="F172" i="1"/>
  <c r="F129" i="1"/>
  <c r="H124" i="1"/>
  <c r="F124" i="1" s="1"/>
  <c r="H91" i="1"/>
  <c r="H90" i="1" s="1"/>
  <c r="H89" i="1" s="1"/>
  <c r="I90" i="1"/>
  <c r="I89" i="1" s="1"/>
  <c r="E90" i="1"/>
  <c r="E89" i="1" s="1"/>
  <c r="H111" i="1"/>
  <c r="F111" i="1" s="1"/>
  <c r="G92" i="1"/>
  <c r="G101" i="1"/>
  <c r="F125" i="1"/>
  <c r="G100" i="1" l="1"/>
  <c r="F100" i="1" s="1"/>
  <c r="F101" i="1"/>
  <c r="F92" i="1"/>
  <c r="G91" i="1" l="1"/>
  <c r="F91" i="1" l="1"/>
  <c r="G90" i="1"/>
  <c r="F90" i="1" l="1"/>
  <c r="G89" i="1"/>
  <c r="F89" i="1" s="1"/>
  <c r="J16" i="1" l="1"/>
  <c r="H17" i="1"/>
  <c r="H16" i="1" s="1"/>
  <c r="I17" i="1"/>
  <c r="I16" i="1" s="1"/>
  <c r="D18" i="1"/>
  <c r="D17" i="1" s="1"/>
  <c r="D16" i="1" s="1"/>
  <c r="E18" i="1"/>
  <c r="E17" i="1" s="1"/>
  <c r="E16" i="1" s="1"/>
  <c r="E15" i="1" s="1"/>
  <c r="G18" i="1"/>
  <c r="G17" i="1" s="1"/>
  <c r="H18" i="1"/>
  <c r="I18" i="1"/>
  <c r="J18" i="1"/>
  <c r="J17" i="1" s="1"/>
  <c r="F19" i="1"/>
  <c r="K19" i="1"/>
  <c r="D20" i="1"/>
  <c r="E20" i="1"/>
  <c r="G20" i="1"/>
  <c r="F20" i="1" s="1"/>
  <c r="K20" i="1" s="1"/>
  <c r="H20" i="1"/>
  <c r="I20" i="1"/>
  <c r="J20" i="1"/>
  <c r="F21" i="1"/>
  <c r="K21" i="1"/>
  <c r="F22" i="1"/>
  <c r="K22" i="1" s="1"/>
  <c r="F23" i="1"/>
  <c r="K23" i="1"/>
  <c r="D25" i="1"/>
  <c r="D24" i="1" s="1"/>
  <c r="E25" i="1"/>
  <c r="E24" i="1" s="1"/>
  <c r="J25" i="1"/>
  <c r="J24" i="1" s="1"/>
  <c r="D26" i="1"/>
  <c r="E26" i="1"/>
  <c r="G26" i="1"/>
  <c r="F26" i="1" s="1"/>
  <c r="K26" i="1" s="1"/>
  <c r="H26" i="1"/>
  <c r="I26" i="1"/>
  <c r="J26" i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/>
  <c r="F32" i="1"/>
  <c r="K32" i="1"/>
  <c r="F33" i="1"/>
  <c r="K33" i="1"/>
  <c r="F34" i="1"/>
  <c r="K34" i="1"/>
  <c r="H35" i="1"/>
  <c r="D36" i="1"/>
  <c r="E36" i="1"/>
  <c r="E35" i="1" s="1"/>
  <c r="G36" i="1"/>
  <c r="G35" i="1" s="1"/>
  <c r="H36" i="1"/>
  <c r="I36" i="1"/>
  <c r="J36" i="1"/>
  <c r="F37" i="1"/>
  <c r="K37" i="1"/>
  <c r="F38" i="1"/>
  <c r="K38" i="1"/>
  <c r="E39" i="1"/>
  <c r="G39" i="1"/>
  <c r="F39" i="1" s="1"/>
  <c r="K39" i="1" s="1"/>
  <c r="D40" i="1"/>
  <c r="D39" i="1" s="1"/>
  <c r="E40" i="1"/>
  <c r="G40" i="1"/>
  <c r="F40" i="1" s="1"/>
  <c r="H40" i="1"/>
  <c r="H39" i="1" s="1"/>
  <c r="I40" i="1"/>
  <c r="I39" i="1" s="1"/>
  <c r="I35" i="1" s="1"/>
  <c r="J40" i="1"/>
  <c r="J39" i="1" s="1"/>
  <c r="K40" i="1"/>
  <c r="F41" i="1"/>
  <c r="K41" i="1"/>
  <c r="F42" i="1"/>
  <c r="K42" i="1"/>
  <c r="F43" i="1"/>
  <c r="K43" i="1"/>
  <c r="F44" i="1"/>
  <c r="K44" i="1"/>
  <c r="E45" i="1"/>
  <c r="G45" i="1"/>
  <c r="F45" i="1" s="1"/>
  <c r="K45" i="1" s="1"/>
  <c r="D46" i="1"/>
  <c r="D45" i="1" s="1"/>
  <c r="E46" i="1"/>
  <c r="G46" i="1"/>
  <c r="F46" i="1" s="1"/>
  <c r="K46" i="1" s="1"/>
  <c r="H46" i="1"/>
  <c r="H45" i="1" s="1"/>
  <c r="I46" i="1"/>
  <c r="I45" i="1" s="1"/>
  <c r="J46" i="1"/>
  <c r="J45" i="1" s="1"/>
  <c r="F47" i="1"/>
  <c r="K47" i="1"/>
  <c r="I49" i="1"/>
  <c r="J49" i="1"/>
  <c r="H50" i="1"/>
  <c r="H49" i="1" s="1"/>
  <c r="I50" i="1"/>
  <c r="D51" i="1"/>
  <c r="D50" i="1" s="1"/>
  <c r="D49" i="1" s="1"/>
  <c r="E51" i="1"/>
  <c r="E50" i="1" s="1"/>
  <c r="E49" i="1" s="1"/>
  <c r="F51" i="1"/>
  <c r="K51" i="1" s="1"/>
  <c r="G51" i="1"/>
  <c r="G50" i="1" s="1"/>
  <c r="H51" i="1"/>
  <c r="I51" i="1"/>
  <c r="J51" i="1"/>
  <c r="J50" i="1" s="1"/>
  <c r="F52" i="1"/>
  <c r="K52" i="1" s="1"/>
  <c r="D54" i="1"/>
  <c r="E54" i="1"/>
  <c r="G54" i="1"/>
  <c r="F54" i="1" s="1"/>
  <c r="K54" i="1" s="1"/>
  <c r="H54" i="1"/>
  <c r="I54" i="1"/>
  <c r="J54" i="1"/>
  <c r="F55" i="1"/>
  <c r="K55" i="1"/>
  <c r="F56" i="1"/>
  <c r="K56" i="1"/>
  <c r="D57" i="1"/>
  <c r="E57" i="1"/>
  <c r="G57" i="1"/>
  <c r="F57" i="1" s="1"/>
  <c r="K57" i="1" s="1"/>
  <c r="H57" i="1"/>
  <c r="I57" i="1"/>
  <c r="J57" i="1"/>
  <c r="F58" i="1"/>
  <c r="K58" i="1"/>
  <c r="H59" i="1"/>
  <c r="H53" i="1" s="1"/>
  <c r="I59" i="1"/>
  <c r="I53" i="1" s="1"/>
  <c r="D60" i="1"/>
  <c r="D59" i="1" s="1"/>
  <c r="E60" i="1"/>
  <c r="E59" i="1" s="1"/>
  <c r="G60" i="1"/>
  <c r="F60" i="1" s="1"/>
  <c r="K60" i="1" s="1"/>
  <c r="H60" i="1"/>
  <c r="I60" i="1"/>
  <c r="J60" i="1"/>
  <c r="J59" i="1" s="1"/>
  <c r="F61" i="1"/>
  <c r="K61" i="1"/>
  <c r="D62" i="1"/>
  <c r="E62" i="1"/>
  <c r="G62" i="1"/>
  <c r="F62" i="1" s="1"/>
  <c r="K62" i="1" s="1"/>
  <c r="H62" i="1"/>
  <c r="I62" i="1"/>
  <c r="J62" i="1"/>
  <c r="F63" i="1"/>
  <c r="K63" i="1"/>
  <c r="F64" i="1"/>
  <c r="K64" i="1" s="1"/>
  <c r="F65" i="1"/>
  <c r="K65" i="1"/>
  <c r="F66" i="1"/>
  <c r="K66" i="1"/>
  <c r="D67" i="1"/>
  <c r="I67" i="1"/>
  <c r="J67" i="1"/>
  <c r="H68" i="1"/>
  <c r="H67" i="1" s="1"/>
  <c r="I68" i="1"/>
  <c r="D69" i="1"/>
  <c r="D68" i="1" s="1"/>
  <c r="E69" i="1"/>
  <c r="E68" i="1" s="1"/>
  <c r="E67" i="1" s="1"/>
  <c r="G69" i="1"/>
  <c r="F69" i="1" s="1"/>
  <c r="K69" i="1" s="1"/>
  <c r="H69" i="1"/>
  <c r="I69" i="1"/>
  <c r="J69" i="1"/>
  <c r="J68" i="1" s="1"/>
  <c r="F70" i="1"/>
  <c r="K70" i="1"/>
  <c r="F71" i="1"/>
  <c r="K71" i="1"/>
  <c r="F72" i="1"/>
  <c r="K72" i="1"/>
  <c r="F73" i="1"/>
  <c r="K73" i="1"/>
  <c r="H74" i="1"/>
  <c r="D75" i="1"/>
  <c r="E75" i="1"/>
  <c r="G75" i="1"/>
  <c r="G74" i="1" s="1"/>
  <c r="F74" i="1" s="1"/>
  <c r="H75" i="1"/>
  <c r="I75" i="1"/>
  <c r="J75" i="1"/>
  <c r="F76" i="1"/>
  <c r="K76" i="1"/>
  <c r="F77" i="1"/>
  <c r="K77" i="1"/>
  <c r="D78" i="1"/>
  <c r="E78" i="1"/>
  <c r="G78" i="1"/>
  <c r="F78" i="1" s="1"/>
  <c r="K78" i="1" s="1"/>
  <c r="H78" i="1"/>
  <c r="I78" i="1"/>
  <c r="J78" i="1"/>
  <c r="F79" i="1"/>
  <c r="K79" i="1"/>
  <c r="F80" i="1"/>
  <c r="K80" i="1"/>
  <c r="F81" i="1"/>
  <c r="K81" i="1"/>
  <c r="D82" i="1"/>
  <c r="E82" i="1"/>
  <c r="G82" i="1"/>
  <c r="F82" i="1" s="1"/>
  <c r="H82" i="1"/>
  <c r="I82" i="1"/>
  <c r="I74" i="1" s="1"/>
  <c r="J82" i="1"/>
  <c r="K82" i="1"/>
  <c r="F83" i="1"/>
  <c r="K83" i="1"/>
  <c r="D48" i="1" l="1"/>
  <c r="G49" i="1"/>
  <c r="F50" i="1"/>
  <c r="K50" i="1" s="1"/>
  <c r="D15" i="1"/>
  <c r="D14" i="1" s="1"/>
  <c r="E53" i="1"/>
  <c r="E48" i="1" s="1"/>
  <c r="E14" i="1" s="1"/>
  <c r="F75" i="1"/>
  <c r="K75" i="1" s="1"/>
  <c r="G68" i="1"/>
  <c r="J53" i="1"/>
  <c r="J48" i="1" s="1"/>
  <c r="D53" i="1"/>
  <c r="F35" i="1"/>
  <c r="H15" i="1"/>
  <c r="E74" i="1"/>
  <c r="I48" i="1"/>
  <c r="F36" i="1"/>
  <c r="K36" i="1" s="1"/>
  <c r="F29" i="1"/>
  <c r="K29" i="1" s="1"/>
  <c r="F17" i="1"/>
  <c r="K17" i="1" s="1"/>
  <c r="G16" i="1"/>
  <c r="J74" i="1"/>
  <c r="K74" i="1" s="1"/>
  <c r="D74" i="1"/>
  <c r="G59" i="1"/>
  <c r="F59" i="1" s="1"/>
  <c r="K59" i="1" s="1"/>
  <c r="F18" i="1"/>
  <c r="K18" i="1" s="1"/>
  <c r="G53" i="1"/>
  <c r="F53" i="1" s="1"/>
  <c r="H48" i="1"/>
  <c r="J35" i="1"/>
  <c r="J15" i="1" s="1"/>
  <c r="D35" i="1"/>
  <c r="I25" i="1"/>
  <c r="I24" i="1" s="1"/>
  <c r="H25" i="1"/>
  <c r="H24" i="1" s="1"/>
  <c r="I15" i="1"/>
  <c r="G25" i="1"/>
  <c r="E12" i="1" l="1"/>
  <c r="E13" i="1"/>
  <c r="J14" i="1"/>
  <c r="F25" i="1"/>
  <c r="K25" i="1" s="1"/>
  <c r="G24" i="1"/>
  <c r="F24" i="1" s="1"/>
  <c r="K24" i="1" s="1"/>
  <c r="K53" i="1"/>
  <c r="F16" i="1"/>
  <c r="K16" i="1" s="1"/>
  <c r="D12" i="1"/>
  <c r="D13" i="1"/>
  <c r="H14" i="1"/>
  <c r="F49" i="1"/>
  <c r="K49" i="1" s="1"/>
  <c r="G48" i="1"/>
  <c r="F48" i="1" s="1"/>
  <c r="K48" i="1" s="1"/>
  <c r="G67" i="1"/>
  <c r="F67" i="1" s="1"/>
  <c r="K67" i="1" s="1"/>
  <c r="F68" i="1"/>
  <c r="K68" i="1" s="1"/>
  <c r="I14" i="1"/>
  <c r="K35" i="1"/>
  <c r="H13" i="1" l="1"/>
  <c r="H12" i="1"/>
  <c r="I12" i="1"/>
  <c r="I13" i="1"/>
  <c r="G15" i="1"/>
  <c r="J12" i="1"/>
  <c r="J13" i="1"/>
  <c r="G14" i="1" l="1"/>
  <c r="F15" i="1"/>
  <c r="K15" i="1" s="1"/>
  <c r="F14" i="1" l="1"/>
  <c r="K14" i="1" s="1"/>
  <c r="G13" i="1"/>
  <c r="F13" i="1" s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<sst xmlns="http://schemas.openxmlformats.org/spreadsheetml/2006/main" count="405" uniqueCount="246">
  <si>
    <t>Cont de executie - Venituri - Bugetul local</t>
  </si>
  <si>
    <t>Trimestrul: 1,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</si>
  <si>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</si>
  <si>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</si>
  <si>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</si>
  <si>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</si>
  <si>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</si>
  <si>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</si>
  <si>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</si>
  <si>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</si>
  <si>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</si>
  <si>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</si>
  <si>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</si>
  <si>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</si>
  <si>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</si>
  <si>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</si>
  <si>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</si>
  <si>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</si>
  <si>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</si>
  <si>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</si>
  <si>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</si>
  <si>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</si>
  <si>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</si>
  <si>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</si>
  <si>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</si>
  <si>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</si>
  <si>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</si>
  <si>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</si>
  <si>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</si>
  <si>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</si>
  <si>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</si>
  <si>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</si>
  <si>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</si>
  <si>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</si>
  <si>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</si>
  <si>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</si>
  <si>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</si>
  <si>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</si>
  <si>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</si>
  <si>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</si>
  <si>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</si>
  <si>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</si>
  <si>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</si>
  <si>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</si>
  <si>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</si>
  <si>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</si>
  <si>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</si>
  <si>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</si>
  <si>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</si>
  <si>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</si>
  <si>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</si>
  <si>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</si>
  <si>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</si>
  <si>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</si>
  <si>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</si>
  <si>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</si>
  <si>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</si>
  <si>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</si>
  <si>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</si>
  <si>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</si>
  <si>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</si>
  <si>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</si>
  <si>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</si>
  <si>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</si>
  <si>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</si>
  <si>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</si>
  <si>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</si>
  <si>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</si>
  <si>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</si>
  <si>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</si>
  <si>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</si>
  <si>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</si>
  <si>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</si>
  <si>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</si>
  <si>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</si>
  <si>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</si>
  <si>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</si>
  <si>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</si>
  <si>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</si>
  <si>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</si>
  <si>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</si>
  <si>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</si>
  <si>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</si>
  <si>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</si>
  <si>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</si>
  <si>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</si>
  <si>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</si>
  <si>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</si>
  <si>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</si>
  <si>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</si>
  <si>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</si>
  <si>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</si>
  <si>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</si>
  <si>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</si>
  <si>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</si>
  <si>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</si>
  <si>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</si>
  <si>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</si>
  <si>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</si>
  <si>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</si>
  <si>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</si>
  <si>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</si>
  <si>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</si>
  <si>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</si>
  <si>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</si>
  <si>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</si>
  <si>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</si>
  <si>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</si>
  <si>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</si>
  <si>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</si>
  <si>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</si>
  <si>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</si>
  <si>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</si>
  <si>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</si>
  <si>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</si>
  <si>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</si>
  <si>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</si>
  <si>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</si>
  <si>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</si>
  <si>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</si>
  <si>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</si>
  <si>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</si>
  <si>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</si>
  <si>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</si>
  <si>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</si>
  <si>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</si>
  <si>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</si>
  <si>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</si>
  <si>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</si>
  <si>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</si>
  <si>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</si>
  <si>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</si>
  <si>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</si>
  <si>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</si>
  <si>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</si>
  <si>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</si>
  <si>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</si>
  <si>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</si>
  <si>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</si>
  <si>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</si>
  <si>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</si>
  <si>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</si>
  <si>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</si>
  <si>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</si>
  <si>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</si>
  <si>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</si>
  <si>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</si>
  <si>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</si>
  <si>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</si>
  <si>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</si>
  <si>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</si>
  <si>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</si>
  <si>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</si>
  <si>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</si>
  <si>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</si>
  <si>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</si>
  <si>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</si>
  <si>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</si>
  <si>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</si>
  <si>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</si>
  <si>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</si>
  <si>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</si>
  <si>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</si>
  <si>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</si>
  <si>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</si>
  <si>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</si>
  <si>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</si>
  <si>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</si>
  <si>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</si>
  <si>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</si>
  <si>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</si>
  <si>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</si>
  <si>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</si>
  <si>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</si>
  <si>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</si>
  <si>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</si>
  <si>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</si>
  <si>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</si>
  <si>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</si>
  <si>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</si>
  <si>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</si>
  <si>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</si>
  <si>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</si>
  <si>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</si>
  <si>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</si>
  <si>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</si>
  <si>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</si>
  <si>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</si>
  <si>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</si>
  <si>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</si>
  <si>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</si>
  <si>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</si>
  <si>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</si>
  <si>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</si>
  <si>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</si>
  <si>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</si>
  <si>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</si>
  <si>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</si>
  <si>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</si>
  <si>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</si>
  <si>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</si>
  <si>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</si>
  <si>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</si>
  <si>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320</t>
  </si>
  <si>
    <t>Sume primite de la UE/alti donatori in contul platilor efectuate si prefinantari aferente cadrului financiar 2014-2020</t>
  </si>
  <si>
    <t>48.02</t>
  </si>
  <si>
    <t>321</t>
  </si>
  <si>
    <t>Fondul European de Dezvoltare Regionala (FEDR)</t>
  </si>
  <si>
    <t>48.02.01</t>
  </si>
  <si>
    <t>322</t>
  </si>
  <si>
    <t xml:space="preserve">  Sume primite in contul platilor efectuate in anul curent</t>
  </si>
  <si>
    <t>48.02.01.01</t>
  </si>
  <si>
    <t>323</t>
  </si>
  <si>
    <t xml:space="preserve">  Sume primite in contul platilor efectuate in anii anteriori</t>
  </si>
  <si>
    <t>48.02.01.02</t>
  </si>
  <si>
    <t>325</t>
  </si>
  <si>
    <t>Fondul Social European (FSE)</t>
  </si>
  <si>
    <t>48.02.02</t>
  </si>
  <si>
    <t>326</t>
  </si>
  <si>
    <t>48.02.02.01</t>
  </si>
  <si>
    <t>327</t>
  </si>
  <si>
    <t>48.02.02.02</t>
  </si>
  <si>
    <t>328</t>
  </si>
  <si>
    <t xml:space="preserve">  Prefinantare</t>
  </si>
  <si>
    <t>48.02.02.03</t>
  </si>
  <si>
    <t>329</t>
  </si>
  <si>
    <t>Fondul de Coeziune (FC)</t>
  </si>
  <si>
    <t>48.02.03</t>
  </si>
  <si>
    <t>330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</si>
  <si>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</si>
  <si>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</si>
  <si>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</si>
  <si>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</si>
  <si>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</si>
  <si>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</si>
  <si>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</si>
  <si>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</si>
  <si>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</si>
  <si>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</si>
  <si>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</si>
  <si>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</si>
  <si>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</si>
  <si>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</si>
  <si>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</si>
  <si>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</si>
  <si>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1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</si>
</sst>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wrapText="1" shrinkToFi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topLeftCell="B1" workbookViewId="0">
      <selection activeCell="B178" sqref="B178"/>
    </sheetView>
  </sheetViews>
  <sheetFormatPr defaultRowHeight="15" x14ac:dyDescent="0.25"/>
  <cols>
    <col min="1" max="1" width="3.42578125" hidden="1" customWidth="1"/>
    <col min="2" max="2" width="39.5703125" customWidth="1"/>
    <col min="3" max="3" width="8.85546875" customWidth="1"/>
    <col min="4" max="4" width="14.42578125" customWidth="1"/>
    <col min="5" max="5" width="13" customWidth="1"/>
    <col min="6" max="8" width="14.42578125" hidden="1" customWidth="1"/>
    <col min="9" max="9" width="13.42578125" customWidth="1"/>
    <col min="10" max="11" width="14.42578125" hidden="1" customWidth="1"/>
  </cols>
  <sheetData>
    <row r="1" spans="1:11" x14ac:dyDescent="0.25">
      <c r="A1" s="14" t="s">
        <v>245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 t="s">
        <v>234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70.150000000000006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75" thickBot="1" x14ac:dyDescent="0.3"/>
    <row r="7" spans="1:11" s="1" customFormat="1" ht="15.75" thickBot="1" x14ac:dyDescent="0.3">
      <c r="A7" s="12" t="s">
        <v>2</v>
      </c>
      <c r="B7" s="12"/>
      <c r="C7" s="12" t="s">
        <v>4</v>
      </c>
      <c r="D7" s="12" t="s">
        <v>6</v>
      </c>
      <c r="E7" s="12" t="s">
        <v>7</v>
      </c>
      <c r="F7" s="12" t="s">
        <v>8</v>
      </c>
      <c r="G7" s="12"/>
      <c r="H7" s="12"/>
      <c r="I7" s="12" t="s">
        <v>13</v>
      </c>
      <c r="J7" s="12" t="s">
        <v>14</v>
      </c>
      <c r="K7" s="12" t="s">
        <v>15</v>
      </c>
    </row>
    <row r="8" spans="1:11" s="1" customFormat="1" ht="15.75" thickBot="1" x14ac:dyDescent="0.3">
      <c r="A8" s="12"/>
      <c r="B8" s="12"/>
      <c r="C8" s="12"/>
      <c r="D8" s="12"/>
      <c r="E8" s="12"/>
      <c r="F8" s="12" t="s">
        <v>9</v>
      </c>
      <c r="G8" s="12" t="s">
        <v>11</v>
      </c>
      <c r="H8" s="12" t="s">
        <v>12</v>
      </c>
      <c r="I8" s="12"/>
      <c r="J8" s="12"/>
      <c r="K8" s="12"/>
    </row>
    <row r="9" spans="1:11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1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1" customFormat="1" ht="15.75" thickBot="1" x14ac:dyDescent="0.3">
      <c r="A11" s="12" t="s">
        <v>3</v>
      </c>
      <c r="B11" s="12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22.5" x14ac:dyDescent="0.25">
      <c r="A12" s="5" t="s">
        <v>17</v>
      </c>
      <c r="B12" s="5" t="s">
        <v>18</v>
      </c>
      <c r="C12" s="5" t="s">
        <v>19</v>
      </c>
      <c r="D12" s="6">
        <f>D14+D67+D74</f>
        <v>78627070</v>
      </c>
      <c r="E12" s="6">
        <f>E14+E67+E74</f>
        <v>30676000</v>
      </c>
      <c r="F12" s="6">
        <f t="shared" ref="F12:F43" si="0">G12+H12</f>
        <v>27520193</v>
      </c>
      <c r="G12" s="6">
        <f>G14+G67+G74</f>
        <v>8648743</v>
      </c>
      <c r="H12" s="6">
        <f>H14+H67+H74</f>
        <v>18871450</v>
      </c>
      <c r="I12" s="6">
        <f>I14+I67+I74</f>
        <v>15387313</v>
      </c>
      <c r="J12" s="6">
        <f>J14+J67+J74</f>
        <v>892675</v>
      </c>
      <c r="K12" s="6">
        <f t="shared" ref="K12:K43" si="1">F12-I12-J12</f>
        <v>11240205</v>
      </c>
    </row>
    <row r="13" spans="1:11" s="1" customFormat="1" ht="22.5" x14ac:dyDescent="0.25">
      <c r="A13" s="5" t="s">
        <v>20</v>
      </c>
      <c r="B13" s="5" t="s">
        <v>21</v>
      </c>
      <c r="C13" s="5" t="s">
        <v>22</v>
      </c>
      <c r="D13" s="6">
        <f>D14-D36</f>
        <v>29250670</v>
      </c>
      <c r="E13" s="6">
        <f>E14-E36</f>
        <v>10523520</v>
      </c>
      <c r="F13" s="6">
        <f t="shared" si="0"/>
        <v>21530453</v>
      </c>
      <c r="G13" s="6">
        <f>G14-G36</f>
        <v>8041048</v>
      </c>
      <c r="H13" s="6">
        <f>H14-H36</f>
        <v>13489405</v>
      </c>
      <c r="I13" s="6">
        <f>I14-I36</f>
        <v>11079946</v>
      </c>
      <c r="J13" s="6">
        <f>J14-J36</f>
        <v>358255</v>
      </c>
      <c r="K13" s="6">
        <f t="shared" si="1"/>
        <v>10092252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D15+D48</f>
        <v>39842670</v>
      </c>
      <c r="E14" s="6">
        <f>E15+E48</f>
        <v>13023520</v>
      </c>
      <c r="F14" s="6">
        <f t="shared" si="0"/>
        <v>23837915</v>
      </c>
      <c r="G14" s="6">
        <f>G15+G48</f>
        <v>8041048</v>
      </c>
      <c r="H14" s="6">
        <f>H15+H48</f>
        <v>15796867</v>
      </c>
      <c r="I14" s="6">
        <f>I15+I48</f>
        <v>13387408</v>
      </c>
      <c r="J14" s="6">
        <f>J15+J48</f>
        <v>358255</v>
      </c>
      <c r="K14" s="6">
        <f t="shared" si="1"/>
        <v>10092252</v>
      </c>
    </row>
    <row r="15" spans="1:11" s="1" customFormat="1" ht="22.5" x14ac:dyDescent="0.25">
      <c r="A15" s="5" t="s">
        <v>26</v>
      </c>
      <c r="B15" s="5" t="s">
        <v>27</v>
      </c>
      <c r="C15" s="5" t="s">
        <v>28</v>
      </c>
      <c r="D15" s="6">
        <f>D16+D24+D35+D45</f>
        <v>31717070</v>
      </c>
      <c r="E15" s="6">
        <f>E16+E24+E35+E45</f>
        <v>9266970</v>
      </c>
      <c r="F15" s="6">
        <f t="shared" si="0"/>
        <v>15342140</v>
      </c>
      <c r="G15" s="6">
        <f>G16+G24+G35+G45</f>
        <v>3587352</v>
      </c>
      <c r="H15" s="6">
        <f>H16+H24+H35+H45</f>
        <v>11754788</v>
      </c>
      <c r="I15" s="6">
        <f>I16+I24+I35+I45</f>
        <v>10286770</v>
      </c>
      <c r="J15" s="6">
        <f>J16+J24+J35+J45</f>
        <v>263953</v>
      </c>
      <c r="K15" s="6">
        <f t="shared" si="1"/>
        <v>4791417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14721000</v>
      </c>
      <c r="E16" s="6">
        <f>+E17</f>
        <v>3184610</v>
      </c>
      <c r="F16" s="6">
        <f t="shared" si="0"/>
        <v>3320908</v>
      </c>
      <c r="G16" s="6">
        <f>+G17</f>
        <v>0</v>
      </c>
      <c r="H16" s="6">
        <f>+H17</f>
        <v>3320908</v>
      </c>
      <c r="I16" s="6">
        <f>+I17</f>
        <v>3320908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32</v>
      </c>
      <c r="B17" s="5" t="s">
        <v>33</v>
      </c>
      <c r="C17" s="5" t="s">
        <v>34</v>
      </c>
      <c r="D17" s="6">
        <f>D18+D20</f>
        <v>14721000</v>
      </c>
      <c r="E17" s="6">
        <f>E18+E20</f>
        <v>3184610</v>
      </c>
      <c r="F17" s="6">
        <f t="shared" si="0"/>
        <v>3320908</v>
      </c>
      <c r="G17" s="6">
        <f>G18+G20</f>
        <v>0</v>
      </c>
      <c r="H17" s="6">
        <f>H18+H20</f>
        <v>3320908</v>
      </c>
      <c r="I17" s="6">
        <f>I18+I20</f>
        <v>3320908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35</v>
      </c>
      <c r="B18" s="5" t="s">
        <v>36</v>
      </c>
      <c r="C18" s="5" t="s">
        <v>37</v>
      </c>
      <c r="D18" s="6">
        <f>+D19</f>
        <v>54000</v>
      </c>
      <c r="E18" s="6">
        <f>+E19</f>
        <v>8000</v>
      </c>
      <c r="F18" s="6">
        <f t="shared" si="0"/>
        <v>8542</v>
      </c>
      <c r="G18" s="6">
        <f>+G19</f>
        <v>0</v>
      </c>
      <c r="H18" s="6">
        <f>+H19</f>
        <v>8542</v>
      </c>
      <c r="I18" s="6">
        <f>+I19</f>
        <v>8542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38</v>
      </c>
      <c r="B19" s="5" t="s">
        <v>39</v>
      </c>
      <c r="C19" s="5" t="s">
        <v>40</v>
      </c>
      <c r="D19" s="6">
        <v>54000</v>
      </c>
      <c r="E19" s="6">
        <v>8000</v>
      </c>
      <c r="F19" s="6">
        <f t="shared" si="0"/>
        <v>8542</v>
      </c>
      <c r="G19" s="6">
        <v>0</v>
      </c>
      <c r="H19" s="6">
        <v>8542</v>
      </c>
      <c r="I19" s="6">
        <v>8542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41</v>
      </c>
      <c r="B20" s="5" t="s">
        <v>42</v>
      </c>
      <c r="C20" s="5" t="s">
        <v>43</v>
      </c>
      <c r="D20" s="6">
        <f>D21+D22+D23</f>
        <v>14667000</v>
      </c>
      <c r="E20" s="6">
        <f>E21+E22+E23</f>
        <v>3176610</v>
      </c>
      <c r="F20" s="6">
        <f t="shared" si="0"/>
        <v>3312366</v>
      </c>
      <c r="G20" s="6">
        <f>G21+G22+G23</f>
        <v>0</v>
      </c>
      <c r="H20" s="6">
        <f>H21+H22+H23</f>
        <v>3312366</v>
      </c>
      <c r="I20" s="6">
        <f>I21+I22+I23</f>
        <v>3312366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12523000</v>
      </c>
      <c r="E21" s="6">
        <v>2732610</v>
      </c>
      <c r="F21" s="6">
        <f t="shared" si="0"/>
        <v>2808133</v>
      </c>
      <c r="G21" s="6">
        <v>0</v>
      </c>
      <c r="H21" s="6">
        <v>2808133</v>
      </c>
      <c r="I21" s="6">
        <v>2808133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47</v>
      </c>
      <c r="B22" s="5" t="s">
        <v>48</v>
      </c>
      <c r="C22" s="5" t="s">
        <v>49</v>
      </c>
      <c r="D22" s="6">
        <v>844000</v>
      </c>
      <c r="E22" s="6">
        <v>244000</v>
      </c>
      <c r="F22" s="6">
        <f t="shared" si="0"/>
        <v>198297</v>
      </c>
      <c r="G22" s="6">
        <v>0</v>
      </c>
      <c r="H22" s="6">
        <v>198297</v>
      </c>
      <c r="I22" s="6">
        <v>198297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1300000</v>
      </c>
      <c r="E23" s="6">
        <v>200000</v>
      </c>
      <c r="F23" s="6">
        <f t="shared" si="0"/>
        <v>305936</v>
      </c>
      <c r="G23" s="6">
        <v>0</v>
      </c>
      <c r="H23" s="6">
        <v>305936</v>
      </c>
      <c r="I23" s="6">
        <v>305936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f>D25</f>
        <v>4560860</v>
      </c>
      <c r="E24" s="6">
        <f>E25</f>
        <v>2716160</v>
      </c>
      <c r="F24" s="6">
        <f t="shared" si="0"/>
        <v>7234666</v>
      </c>
      <c r="G24" s="6">
        <f>G25</f>
        <v>2903629</v>
      </c>
      <c r="H24" s="6">
        <f>H25</f>
        <v>4331037</v>
      </c>
      <c r="I24" s="6">
        <f>I25</f>
        <v>3534599</v>
      </c>
      <c r="J24" s="6">
        <f>J25</f>
        <v>163218</v>
      </c>
      <c r="K24" s="6">
        <f t="shared" si="1"/>
        <v>3536849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f>D26+D29+D33+D34</f>
        <v>4560860</v>
      </c>
      <c r="E25" s="6">
        <f>E26+E29+E33+E34</f>
        <v>2716160</v>
      </c>
      <c r="F25" s="6">
        <f t="shared" si="0"/>
        <v>7234666</v>
      </c>
      <c r="G25" s="6">
        <f>G26+G29+G33+G34</f>
        <v>2903629</v>
      </c>
      <c r="H25" s="6">
        <f>H26+H29+H33+H34</f>
        <v>4331037</v>
      </c>
      <c r="I25" s="6">
        <f>I26+I29+I33+I34</f>
        <v>3534599</v>
      </c>
      <c r="J25" s="6">
        <f>J26+J29+J33+J34</f>
        <v>163218</v>
      </c>
      <c r="K25" s="6">
        <f t="shared" si="1"/>
        <v>3536849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f>D27+D28</f>
        <v>2932100</v>
      </c>
      <c r="E26" s="6">
        <f>E27+E28</f>
        <v>1811300</v>
      </c>
      <c r="F26" s="6">
        <f t="shared" si="0"/>
        <v>5055043</v>
      </c>
      <c r="G26" s="6">
        <f>G27+G28</f>
        <v>2212328</v>
      </c>
      <c r="H26" s="6">
        <f>H27+H28</f>
        <v>2842715</v>
      </c>
      <c r="I26" s="6">
        <f>I27+I28</f>
        <v>2389190</v>
      </c>
      <c r="J26" s="6">
        <f>J27+J28</f>
        <v>122919</v>
      </c>
      <c r="K26" s="6">
        <f t="shared" si="1"/>
        <v>2542934</v>
      </c>
    </row>
    <row r="27" spans="1:11" s="1" customFormat="1" x14ac:dyDescent="0.25">
      <c r="A27" s="5" t="s">
        <v>62</v>
      </c>
      <c r="B27" s="5" t="s">
        <v>63</v>
      </c>
      <c r="C27" s="5" t="s">
        <v>64</v>
      </c>
      <c r="D27" s="6">
        <v>1231600</v>
      </c>
      <c r="E27" s="6">
        <v>699200</v>
      </c>
      <c r="F27" s="6">
        <f t="shared" si="0"/>
        <v>1492894</v>
      </c>
      <c r="G27" s="6">
        <v>337764</v>
      </c>
      <c r="H27" s="6">
        <v>1155130</v>
      </c>
      <c r="I27" s="6">
        <v>843641</v>
      </c>
      <c r="J27" s="6">
        <v>70294</v>
      </c>
      <c r="K27" s="6">
        <f t="shared" si="1"/>
        <v>578959</v>
      </c>
    </row>
    <row r="28" spans="1:11" s="1" customFormat="1" x14ac:dyDescent="0.25">
      <c r="A28" s="5" t="s">
        <v>65</v>
      </c>
      <c r="B28" s="5" t="s">
        <v>66</v>
      </c>
      <c r="C28" s="5" t="s">
        <v>67</v>
      </c>
      <c r="D28" s="6">
        <v>1700500</v>
      </c>
      <c r="E28" s="6">
        <v>1112100</v>
      </c>
      <c r="F28" s="6">
        <f t="shared" si="0"/>
        <v>3562149</v>
      </c>
      <c r="G28" s="6">
        <v>1874564</v>
      </c>
      <c r="H28" s="6">
        <v>1687585</v>
      </c>
      <c r="I28" s="6">
        <v>1545549</v>
      </c>
      <c r="J28" s="6">
        <v>52625</v>
      </c>
      <c r="K28" s="6">
        <f t="shared" si="1"/>
        <v>1963975</v>
      </c>
    </row>
    <row r="29" spans="1:11" s="1" customFormat="1" ht="22.5" x14ac:dyDescent="0.25">
      <c r="A29" s="5" t="s">
        <v>68</v>
      </c>
      <c r="B29" s="5" t="s">
        <v>69</v>
      </c>
      <c r="C29" s="5" t="s">
        <v>70</v>
      </c>
      <c r="D29" s="6">
        <f>D30+D31+D32</f>
        <v>1376360</v>
      </c>
      <c r="E29" s="6">
        <f>E30+E31+E32</f>
        <v>865660</v>
      </c>
      <c r="F29" s="6">
        <f t="shared" si="0"/>
        <v>1818594</v>
      </c>
      <c r="G29" s="6">
        <f>G30+G31+G32</f>
        <v>588655</v>
      </c>
      <c r="H29" s="6">
        <f>H30+H31+H32</f>
        <v>1229939</v>
      </c>
      <c r="I29" s="6">
        <f>I30+I31+I32</f>
        <v>976380</v>
      </c>
      <c r="J29" s="6">
        <f>J30+J31+J32</f>
        <v>38095</v>
      </c>
      <c r="K29" s="6">
        <f t="shared" si="1"/>
        <v>804119</v>
      </c>
    </row>
    <row r="30" spans="1:11" s="1" customFormat="1" ht="22.5" x14ac:dyDescent="0.25">
      <c r="A30" s="5" t="s">
        <v>71</v>
      </c>
      <c r="B30" s="5" t="s">
        <v>72</v>
      </c>
      <c r="C30" s="5" t="s">
        <v>73</v>
      </c>
      <c r="D30" s="6">
        <v>891760</v>
      </c>
      <c r="E30" s="6">
        <v>555760</v>
      </c>
      <c r="F30" s="6">
        <f t="shared" si="0"/>
        <v>1011453</v>
      </c>
      <c r="G30" s="6">
        <v>228971</v>
      </c>
      <c r="H30" s="6">
        <v>782482</v>
      </c>
      <c r="I30" s="6">
        <v>596470</v>
      </c>
      <c r="J30" s="6">
        <v>11726</v>
      </c>
      <c r="K30" s="6">
        <f t="shared" si="1"/>
        <v>403257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v>218700</v>
      </c>
      <c r="E31" s="6">
        <v>155300</v>
      </c>
      <c r="F31" s="6">
        <f t="shared" si="0"/>
        <v>442679</v>
      </c>
      <c r="G31" s="6">
        <v>243490</v>
      </c>
      <c r="H31" s="6">
        <v>199189</v>
      </c>
      <c r="I31" s="6">
        <v>178904</v>
      </c>
      <c r="J31" s="6">
        <v>24384</v>
      </c>
      <c r="K31" s="6">
        <f t="shared" si="1"/>
        <v>239391</v>
      </c>
    </row>
    <row r="32" spans="1:11" s="1" customFormat="1" x14ac:dyDescent="0.25">
      <c r="A32" s="5" t="s">
        <v>77</v>
      </c>
      <c r="B32" s="5" t="s">
        <v>78</v>
      </c>
      <c r="C32" s="5" t="s">
        <v>79</v>
      </c>
      <c r="D32" s="6">
        <v>265900</v>
      </c>
      <c r="E32" s="6">
        <v>154600</v>
      </c>
      <c r="F32" s="6">
        <f t="shared" si="0"/>
        <v>364462</v>
      </c>
      <c r="G32" s="6">
        <v>116194</v>
      </c>
      <c r="H32" s="6">
        <v>248268</v>
      </c>
      <c r="I32" s="6">
        <v>201006</v>
      </c>
      <c r="J32" s="6">
        <v>1985</v>
      </c>
      <c r="K32" s="6">
        <f t="shared" si="1"/>
        <v>161471</v>
      </c>
    </row>
    <row r="33" spans="1:11" s="1" customFormat="1" x14ac:dyDescent="0.25">
      <c r="A33" s="5" t="s">
        <v>80</v>
      </c>
      <c r="B33" s="5" t="s">
        <v>81</v>
      </c>
      <c r="C33" s="5" t="s">
        <v>82</v>
      </c>
      <c r="D33" s="6">
        <v>163400</v>
      </c>
      <c r="E33" s="6">
        <v>27600</v>
      </c>
      <c r="F33" s="6">
        <f t="shared" si="0"/>
        <v>150338</v>
      </c>
      <c r="G33" s="6">
        <v>55652</v>
      </c>
      <c r="H33" s="6">
        <v>94686</v>
      </c>
      <c r="I33" s="6">
        <v>54182</v>
      </c>
      <c r="J33" s="6">
        <v>0</v>
      </c>
      <c r="K33" s="6">
        <f t="shared" si="1"/>
        <v>96156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89000</v>
      </c>
      <c r="E34" s="6">
        <v>11600</v>
      </c>
      <c r="F34" s="6">
        <f t="shared" si="0"/>
        <v>210691</v>
      </c>
      <c r="G34" s="6">
        <v>46994</v>
      </c>
      <c r="H34" s="6">
        <v>163697</v>
      </c>
      <c r="I34" s="6">
        <v>114847</v>
      </c>
      <c r="J34" s="6">
        <v>2204</v>
      </c>
      <c r="K34" s="6">
        <f t="shared" si="1"/>
        <v>93640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D36+D39</f>
        <v>12434510</v>
      </c>
      <c r="E35" s="6">
        <f>E36+E39</f>
        <v>3366100</v>
      </c>
      <c r="F35" s="6">
        <f t="shared" si="0"/>
        <v>4785752</v>
      </c>
      <c r="G35" s="6">
        <f>G36+G39</f>
        <v>682928</v>
      </c>
      <c r="H35" s="6">
        <f>H36+H39</f>
        <v>4102824</v>
      </c>
      <c r="I35" s="6">
        <f>I36+I39</f>
        <v>3431181</v>
      </c>
      <c r="J35" s="6">
        <f>J36+J39</f>
        <v>100735</v>
      </c>
      <c r="K35" s="6">
        <f t="shared" si="1"/>
        <v>1253836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+D37+D38</f>
        <v>10592000</v>
      </c>
      <c r="E36" s="6">
        <f>+E37+E38</f>
        <v>2500000</v>
      </c>
      <c r="F36" s="6">
        <f t="shared" si="0"/>
        <v>2307462</v>
      </c>
      <c r="G36" s="6">
        <f>+G37+G38</f>
        <v>0</v>
      </c>
      <c r="H36" s="6">
        <f>+H37+H38</f>
        <v>2307462</v>
      </c>
      <c r="I36" s="6">
        <f>+I37+I38</f>
        <v>2307462</v>
      </c>
      <c r="J36" s="6">
        <f>+J37+J38</f>
        <v>0</v>
      </c>
      <c r="K36" s="6">
        <f t="shared" si="1"/>
        <v>0</v>
      </c>
    </row>
    <row r="37" spans="1:11" s="1" customFormat="1" ht="43.5" x14ac:dyDescent="0.25">
      <c r="A37" s="5" t="s">
        <v>92</v>
      </c>
      <c r="B37" s="5" t="s">
        <v>93</v>
      </c>
      <c r="C37" s="5" t="s">
        <v>94</v>
      </c>
      <c r="D37" s="6">
        <v>7105000</v>
      </c>
      <c r="E37" s="6">
        <v>1500000</v>
      </c>
      <c r="F37" s="6">
        <f t="shared" si="0"/>
        <v>1307462</v>
      </c>
      <c r="G37" s="6">
        <v>0</v>
      </c>
      <c r="H37" s="6">
        <v>1307462</v>
      </c>
      <c r="I37" s="6">
        <v>1307462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95</v>
      </c>
      <c r="B38" s="5" t="s">
        <v>96</v>
      </c>
      <c r="C38" s="5" t="s">
        <v>97</v>
      </c>
      <c r="D38" s="6">
        <v>3487000</v>
      </c>
      <c r="E38" s="6">
        <v>1000000</v>
      </c>
      <c r="F38" s="6">
        <f t="shared" si="0"/>
        <v>1000000</v>
      </c>
      <c r="G38" s="6">
        <v>0</v>
      </c>
      <c r="H38" s="6">
        <v>1000000</v>
      </c>
      <c r="I38" s="6">
        <v>1000000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98</v>
      </c>
      <c r="B39" s="5" t="s">
        <v>99</v>
      </c>
      <c r="C39" s="5" t="s">
        <v>100</v>
      </c>
      <c r="D39" s="6">
        <f>D40+D43+D44</f>
        <v>1842510</v>
      </c>
      <c r="E39" s="6">
        <f>E40+E43+E44</f>
        <v>866100</v>
      </c>
      <c r="F39" s="6">
        <f t="shared" si="0"/>
        <v>2478290</v>
      </c>
      <c r="G39" s="6">
        <f>G40+G43+G44</f>
        <v>682928</v>
      </c>
      <c r="H39" s="6">
        <f>H40+H43+H44</f>
        <v>1795362</v>
      </c>
      <c r="I39" s="6">
        <f>I40+I43+I44</f>
        <v>1123719</v>
      </c>
      <c r="J39" s="6">
        <f>J40+J43+J44</f>
        <v>100735</v>
      </c>
      <c r="K39" s="6">
        <f t="shared" si="1"/>
        <v>1253836</v>
      </c>
    </row>
    <row r="40" spans="1:11" s="1" customFormat="1" ht="22.5" x14ac:dyDescent="0.25">
      <c r="A40" s="5" t="s">
        <v>101</v>
      </c>
      <c r="B40" s="5" t="s">
        <v>102</v>
      </c>
      <c r="C40" s="5" t="s">
        <v>103</v>
      </c>
      <c r="D40" s="6">
        <f>D41+D42</f>
        <v>1427500</v>
      </c>
      <c r="E40" s="6">
        <f>E41+E42</f>
        <v>716000</v>
      </c>
      <c r="F40" s="6">
        <f t="shared" si="0"/>
        <v>2117862</v>
      </c>
      <c r="G40" s="6">
        <f>G41+G42</f>
        <v>601510</v>
      </c>
      <c r="H40" s="6">
        <f>H41+H42</f>
        <v>1516352</v>
      </c>
      <c r="I40" s="6">
        <f>I41+I42</f>
        <v>932177</v>
      </c>
      <c r="J40" s="6">
        <f>J41+J42</f>
        <v>96478</v>
      </c>
      <c r="K40" s="6">
        <f t="shared" si="1"/>
        <v>1089207</v>
      </c>
    </row>
    <row r="41" spans="1:11" s="1" customFormat="1" ht="22.5" x14ac:dyDescent="0.25">
      <c r="A41" s="5" t="s">
        <v>104</v>
      </c>
      <c r="B41" s="5" t="s">
        <v>105</v>
      </c>
      <c r="C41" s="5" t="s">
        <v>106</v>
      </c>
      <c r="D41" s="6">
        <v>1043100</v>
      </c>
      <c r="E41" s="6">
        <v>535700</v>
      </c>
      <c r="F41" s="6">
        <f t="shared" si="0"/>
        <v>1590436</v>
      </c>
      <c r="G41" s="6">
        <v>449860</v>
      </c>
      <c r="H41" s="6">
        <v>1140576</v>
      </c>
      <c r="I41" s="6">
        <v>729170</v>
      </c>
      <c r="J41" s="6">
        <v>18483</v>
      </c>
      <c r="K41" s="6">
        <f t="shared" si="1"/>
        <v>842783</v>
      </c>
    </row>
    <row r="42" spans="1:11" s="1" customFormat="1" ht="22.5" x14ac:dyDescent="0.25">
      <c r="A42" s="5" t="s">
        <v>107</v>
      </c>
      <c r="B42" s="5" t="s">
        <v>108</v>
      </c>
      <c r="C42" s="5" t="s">
        <v>109</v>
      </c>
      <c r="D42" s="6">
        <v>384400</v>
      </c>
      <c r="E42" s="6">
        <v>180300</v>
      </c>
      <c r="F42" s="6">
        <f t="shared" si="0"/>
        <v>527426</v>
      </c>
      <c r="G42" s="6">
        <v>151650</v>
      </c>
      <c r="H42" s="6">
        <v>375776</v>
      </c>
      <c r="I42" s="6">
        <v>203007</v>
      </c>
      <c r="J42" s="6">
        <v>77995</v>
      </c>
      <c r="K42" s="6">
        <f t="shared" si="1"/>
        <v>246424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374300</v>
      </c>
      <c r="E43" s="6">
        <v>124200</v>
      </c>
      <c r="F43" s="6">
        <f t="shared" si="0"/>
        <v>282075</v>
      </c>
      <c r="G43" s="6">
        <v>49200</v>
      </c>
      <c r="H43" s="6">
        <v>232875</v>
      </c>
      <c r="I43" s="6">
        <v>156100</v>
      </c>
      <c r="J43" s="6">
        <v>0</v>
      </c>
      <c r="K43" s="6">
        <f t="shared" si="1"/>
        <v>125975</v>
      </c>
    </row>
    <row r="44" spans="1:11" s="1" customFormat="1" ht="33" x14ac:dyDescent="0.25">
      <c r="A44" s="5" t="s">
        <v>113</v>
      </c>
      <c r="B44" s="5" t="s">
        <v>114</v>
      </c>
      <c r="C44" s="5" t="s">
        <v>115</v>
      </c>
      <c r="D44" s="6">
        <v>40710</v>
      </c>
      <c r="E44" s="6">
        <v>25900</v>
      </c>
      <c r="F44" s="6">
        <f t="shared" ref="F44:F75" si="2">G44+H44</f>
        <v>78353</v>
      </c>
      <c r="G44" s="6">
        <v>32218</v>
      </c>
      <c r="H44" s="6">
        <v>46135</v>
      </c>
      <c r="I44" s="6">
        <v>35442</v>
      </c>
      <c r="J44" s="6">
        <v>4257</v>
      </c>
      <c r="K44" s="6">
        <f t="shared" ref="K44:K75" si="3">F44-I44-J44</f>
        <v>38654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f>D46</f>
        <v>700</v>
      </c>
      <c r="E45" s="6">
        <f>E46</f>
        <v>100</v>
      </c>
      <c r="F45" s="6">
        <f t="shared" si="2"/>
        <v>814</v>
      </c>
      <c r="G45" s="6">
        <f t="shared" ref="G45:J46" si="4">G46</f>
        <v>795</v>
      </c>
      <c r="H45" s="6">
        <f t="shared" si="4"/>
        <v>19</v>
      </c>
      <c r="I45" s="6">
        <f t="shared" si="4"/>
        <v>82</v>
      </c>
      <c r="J45" s="6">
        <f t="shared" si="4"/>
        <v>0</v>
      </c>
      <c r="K45" s="6">
        <f t="shared" si="3"/>
        <v>732</v>
      </c>
    </row>
    <row r="46" spans="1:11" s="1" customFormat="1" x14ac:dyDescent="0.25">
      <c r="A46" s="5" t="s">
        <v>119</v>
      </c>
      <c r="B46" s="5" t="s">
        <v>120</v>
      </c>
      <c r="C46" s="5" t="s">
        <v>121</v>
      </c>
      <c r="D46" s="6">
        <f>D47</f>
        <v>700</v>
      </c>
      <c r="E46" s="6">
        <f>E47</f>
        <v>100</v>
      </c>
      <c r="F46" s="6">
        <f t="shared" si="2"/>
        <v>814</v>
      </c>
      <c r="G46" s="6">
        <f t="shared" si="4"/>
        <v>795</v>
      </c>
      <c r="H46" s="6">
        <f t="shared" si="4"/>
        <v>19</v>
      </c>
      <c r="I46" s="6">
        <f t="shared" si="4"/>
        <v>82</v>
      </c>
      <c r="J46" s="6">
        <f t="shared" si="4"/>
        <v>0</v>
      </c>
      <c r="K46" s="6">
        <f t="shared" si="3"/>
        <v>732</v>
      </c>
    </row>
    <row r="47" spans="1:11" s="1" customFormat="1" x14ac:dyDescent="0.25">
      <c r="A47" s="5" t="s">
        <v>122</v>
      </c>
      <c r="B47" s="5" t="s">
        <v>123</v>
      </c>
      <c r="C47" s="5" t="s">
        <v>124</v>
      </c>
      <c r="D47" s="6">
        <v>700</v>
      </c>
      <c r="E47" s="6">
        <v>100</v>
      </c>
      <c r="F47" s="6">
        <f t="shared" si="2"/>
        <v>814</v>
      </c>
      <c r="G47" s="6">
        <v>795</v>
      </c>
      <c r="H47" s="6">
        <v>19</v>
      </c>
      <c r="I47" s="6">
        <v>82</v>
      </c>
      <c r="J47" s="6">
        <v>0</v>
      </c>
      <c r="K47" s="6">
        <f t="shared" si="3"/>
        <v>732</v>
      </c>
    </row>
    <row r="48" spans="1:11" s="1" customFormat="1" x14ac:dyDescent="0.25">
      <c r="A48" s="5" t="s">
        <v>125</v>
      </c>
      <c r="B48" s="5" t="s">
        <v>126</v>
      </c>
      <c r="C48" s="5" t="s">
        <v>127</v>
      </c>
      <c r="D48" s="6">
        <f>D49+D53</f>
        <v>8125600</v>
      </c>
      <c r="E48" s="6">
        <f>E49+E53</f>
        <v>3756550</v>
      </c>
      <c r="F48" s="6">
        <f t="shared" si="2"/>
        <v>8495775</v>
      </c>
      <c r="G48" s="6">
        <f>G49+G53</f>
        <v>4453696</v>
      </c>
      <c r="H48" s="6">
        <f>H49+H53</f>
        <v>4042079</v>
      </c>
      <c r="I48" s="6">
        <f>I49+I53</f>
        <v>3100638</v>
      </c>
      <c r="J48" s="6">
        <f>J49+J53</f>
        <v>94302</v>
      </c>
      <c r="K48" s="6">
        <f t="shared" si="3"/>
        <v>5300835</v>
      </c>
    </row>
    <row r="49" spans="1:11" s="1" customFormat="1" ht="22.5" x14ac:dyDescent="0.25">
      <c r="A49" s="5" t="s">
        <v>128</v>
      </c>
      <c r="B49" s="5" t="s">
        <v>129</v>
      </c>
      <c r="C49" s="5" t="s">
        <v>130</v>
      </c>
      <c r="D49" s="6">
        <f>D50</f>
        <v>2766540</v>
      </c>
      <c r="E49" s="6">
        <f>E50</f>
        <v>1724640</v>
      </c>
      <c r="F49" s="6">
        <f t="shared" si="2"/>
        <v>4842918</v>
      </c>
      <c r="G49" s="6">
        <f>G50</f>
        <v>2608257</v>
      </c>
      <c r="H49" s="6">
        <f>H50</f>
        <v>2234661</v>
      </c>
      <c r="I49" s="6">
        <f>I50</f>
        <v>1373772</v>
      </c>
      <c r="J49" s="6">
        <f>J50</f>
        <v>0</v>
      </c>
      <c r="K49" s="6">
        <f t="shared" si="3"/>
        <v>3469146</v>
      </c>
    </row>
    <row r="50" spans="1:11" s="1" customFormat="1" ht="22.5" x14ac:dyDescent="0.25">
      <c r="A50" s="5" t="s">
        <v>131</v>
      </c>
      <c r="B50" s="5" t="s">
        <v>132</v>
      </c>
      <c r="C50" s="5" t="s">
        <v>133</v>
      </c>
      <c r="D50" s="6">
        <f>+D51</f>
        <v>2766540</v>
      </c>
      <c r="E50" s="6">
        <f>+E51</f>
        <v>1724640</v>
      </c>
      <c r="F50" s="6">
        <f t="shared" si="2"/>
        <v>4842918</v>
      </c>
      <c r="G50" s="6">
        <f t="shared" ref="G50:J51" si="5">+G51</f>
        <v>2608257</v>
      </c>
      <c r="H50" s="6">
        <f t="shared" si="5"/>
        <v>2234661</v>
      </c>
      <c r="I50" s="6">
        <f t="shared" si="5"/>
        <v>1373772</v>
      </c>
      <c r="J50" s="6">
        <f t="shared" si="5"/>
        <v>0</v>
      </c>
      <c r="K50" s="6">
        <f t="shared" si="3"/>
        <v>3469146</v>
      </c>
    </row>
    <row r="51" spans="1:11" s="1" customFormat="1" x14ac:dyDescent="0.25">
      <c r="A51" s="5" t="s">
        <v>134</v>
      </c>
      <c r="B51" s="5" t="s">
        <v>135</v>
      </c>
      <c r="C51" s="5" t="s">
        <v>136</v>
      </c>
      <c r="D51" s="6">
        <f>+D52</f>
        <v>2766540</v>
      </c>
      <c r="E51" s="6">
        <f>+E52</f>
        <v>1724640</v>
      </c>
      <c r="F51" s="6">
        <f t="shared" si="2"/>
        <v>4842918</v>
      </c>
      <c r="G51" s="6">
        <f t="shared" si="5"/>
        <v>2608257</v>
      </c>
      <c r="H51" s="6">
        <f t="shared" si="5"/>
        <v>2234661</v>
      </c>
      <c r="I51" s="6">
        <f t="shared" si="5"/>
        <v>1373772</v>
      </c>
      <c r="J51" s="6">
        <f t="shared" si="5"/>
        <v>0</v>
      </c>
      <c r="K51" s="6">
        <f t="shared" si="3"/>
        <v>3469146</v>
      </c>
    </row>
    <row r="52" spans="1:11" s="1" customFormat="1" ht="22.5" x14ac:dyDescent="0.25">
      <c r="A52" s="5" t="s">
        <v>137</v>
      </c>
      <c r="B52" s="5" t="s">
        <v>138</v>
      </c>
      <c r="C52" s="5" t="s">
        <v>139</v>
      </c>
      <c r="D52" s="6">
        <v>2766540</v>
      </c>
      <c r="E52" s="6">
        <v>1724640</v>
      </c>
      <c r="F52" s="6">
        <f t="shared" si="2"/>
        <v>4842918</v>
      </c>
      <c r="G52" s="6">
        <v>2608257</v>
      </c>
      <c r="H52" s="6">
        <v>2234661</v>
      </c>
      <c r="I52" s="6">
        <v>1373772</v>
      </c>
      <c r="J52" s="6">
        <v>0</v>
      </c>
      <c r="K52" s="6">
        <f t="shared" si="3"/>
        <v>3469146</v>
      </c>
    </row>
    <row r="53" spans="1:11" s="1" customFormat="1" ht="22.5" x14ac:dyDescent="0.25">
      <c r="A53" s="5" t="s">
        <v>140</v>
      </c>
      <c r="B53" s="5" t="s">
        <v>141</v>
      </c>
      <c r="C53" s="5" t="s">
        <v>142</v>
      </c>
      <c r="D53" s="6">
        <f>D54+D57+D59+D62</f>
        <v>5359060</v>
      </c>
      <c r="E53" s="6">
        <f>E54+E57+E59+E62</f>
        <v>2031910</v>
      </c>
      <c r="F53" s="6">
        <f t="shared" si="2"/>
        <v>3652857</v>
      </c>
      <c r="G53" s="6">
        <f>G54+G57+G59+G62</f>
        <v>1845439</v>
      </c>
      <c r="H53" s="6">
        <f>H54+H57+H59+H62</f>
        <v>1807418</v>
      </c>
      <c r="I53" s="6">
        <f>I54+I57+I59+I62</f>
        <v>1726866</v>
      </c>
      <c r="J53" s="6">
        <f>J54+J57+J59+J62</f>
        <v>94302</v>
      </c>
      <c r="K53" s="6">
        <f t="shared" si="3"/>
        <v>1831689</v>
      </c>
    </row>
    <row r="54" spans="1:11" s="1" customFormat="1" ht="43.5" x14ac:dyDescent="0.25">
      <c r="A54" s="5" t="s">
        <v>143</v>
      </c>
      <c r="B54" s="5" t="s">
        <v>144</v>
      </c>
      <c r="C54" s="5" t="s">
        <v>145</v>
      </c>
      <c r="D54" s="6">
        <f>D55+D56</f>
        <v>4492760</v>
      </c>
      <c r="E54" s="6">
        <f>E55+E56</f>
        <v>1894710</v>
      </c>
      <c r="F54" s="6">
        <f t="shared" si="2"/>
        <v>1511460</v>
      </c>
      <c r="G54" s="6">
        <f>G55+G56</f>
        <v>8716</v>
      </c>
      <c r="H54" s="6">
        <f>H55+H56</f>
        <v>1502744</v>
      </c>
      <c r="I54" s="6">
        <f>I55+I56</f>
        <v>1416274</v>
      </c>
      <c r="J54" s="6">
        <f>J55+J56</f>
        <v>0</v>
      </c>
      <c r="K54" s="6">
        <f t="shared" si="3"/>
        <v>95186</v>
      </c>
    </row>
    <row r="55" spans="1:11" s="1" customFormat="1" x14ac:dyDescent="0.25">
      <c r="A55" s="5" t="s">
        <v>146</v>
      </c>
      <c r="B55" s="5" t="s">
        <v>147</v>
      </c>
      <c r="C55" s="5" t="s">
        <v>148</v>
      </c>
      <c r="D55" s="6">
        <v>1290620</v>
      </c>
      <c r="E55" s="6">
        <v>722100</v>
      </c>
      <c r="F55" s="6">
        <f t="shared" si="2"/>
        <v>267066</v>
      </c>
      <c r="G55" s="6">
        <v>0</v>
      </c>
      <c r="H55" s="6">
        <v>267066</v>
      </c>
      <c r="I55" s="6">
        <v>181670</v>
      </c>
      <c r="J55" s="6">
        <v>0</v>
      </c>
      <c r="K55" s="6">
        <f t="shared" si="3"/>
        <v>85396</v>
      </c>
    </row>
    <row r="56" spans="1:11" s="1" customFormat="1" ht="22.5" x14ac:dyDescent="0.25">
      <c r="A56" s="5" t="s">
        <v>149</v>
      </c>
      <c r="B56" s="5" t="s">
        <v>150</v>
      </c>
      <c r="C56" s="5" t="s">
        <v>151</v>
      </c>
      <c r="D56" s="6">
        <v>3202140</v>
      </c>
      <c r="E56" s="6">
        <v>1172610</v>
      </c>
      <c r="F56" s="6">
        <f t="shared" si="2"/>
        <v>1244394</v>
      </c>
      <c r="G56" s="6">
        <v>8716</v>
      </c>
      <c r="H56" s="6">
        <v>1235678</v>
      </c>
      <c r="I56" s="6">
        <v>1234604</v>
      </c>
      <c r="J56" s="6">
        <v>0</v>
      </c>
      <c r="K56" s="6">
        <f t="shared" si="3"/>
        <v>9790</v>
      </c>
    </row>
    <row r="57" spans="1:11" s="1" customFormat="1" ht="22.5" x14ac:dyDescent="0.25">
      <c r="A57" s="5" t="s">
        <v>152</v>
      </c>
      <c r="B57" s="5" t="s">
        <v>153</v>
      </c>
      <c r="C57" s="5" t="s">
        <v>154</v>
      </c>
      <c r="D57" s="6">
        <f>D58</f>
        <v>1100</v>
      </c>
      <c r="E57" s="6">
        <f>E58</f>
        <v>400</v>
      </c>
      <c r="F57" s="6">
        <f t="shared" si="2"/>
        <v>147</v>
      </c>
      <c r="G57" s="6">
        <f>G58</f>
        <v>0</v>
      </c>
      <c r="H57" s="6">
        <f>H58</f>
        <v>147</v>
      </c>
      <c r="I57" s="6">
        <f>I58</f>
        <v>147</v>
      </c>
      <c r="J57" s="6">
        <f>J58</f>
        <v>0</v>
      </c>
      <c r="K57" s="6">
        <f t="shared" si="3"/>
        <v>0</v>
      </c>
    </row>
    <row r="58" spans="1:11" s="1" customFormat="1" x14ac:dyDescent="0.25">
      <c r="A58" s="5" t="s">
        <v>155</v>
      </c>
      <c r="B58" s="5" t="s">
        <v>156</v>
      </c>
      <c r="C58" s="5" t="s">
        <v>157</v>
      </c>
      <c r="D58" s="6">
        <v>1100</v>
      </c>
      <c r="E58" s="6">
        <v>400</v>
      </c>
      <c r="F58" s="6">
        <f t="shared" si="2"/>
        <v>147</v>
      </c>
      <c r="G58" s="6">
        <v>0</v>
      </c>
      <c r="H58" s="6">
        <v>147</v>
      </c>
      <c r="I58" s="6">
        <v>147</v>
      </c>
      <c r="J58" s="6">
        <v>0</v>
      </c>
      <c r="K58" s="6">
        <f t="shared" si="3"/>
        <v>0</v>
      </c>
    </row>
    <row r="59" spans="1:11" s="1" customFormat="1" ht="22.5" x14ac:dyDescent="0.25">
      <c r="A59" s="5" t="s">
        <v>158</v>
      </c>
      <c r="B59" s="5" t="s">
        <v>159</v>
      </c>
      <c r="C59" s="5" t="s">
        <v>160</v>
      </c>
      <c r="D59" s="6">
        <f>D60</f>
        <v>785200</v>
      </c>
      <c r="E59" s="6">
        <f>E60</f>
        <v>126300</v>
      </c>
      <c r="F59" s="6">
        <f t="shared" si="2"/>
        <v>2115789</v>
      </c>
      <c r="G59" s="6">
        <f t="shared" ref="G59:J60" si="6">G60</f>
        <v>1829862</v>
      </c>
      <c r="H59" s="6">
        <f t="shared" si="6"/>
        <v>285927</v>
      </c>
      <c r="I59" s="6">
        <f t="shared" si="6"/>
        <v>289716</v>
      </c>
      <c r="J59" s="6">
        <f t="shared" si="6"/>
        <v>94302</v>
      </c>
      <c r="K59" s="6">
        <f t="shared" si="3"/>
        <v>1731771</v>
      </c>
    </row>
    <row r="60" spans="1:11" s="1" customFormat="1" ht="22.5" x14ac:dyDescent="0.25">
      <c r="A60" s="5" t="s">
        <v>161</v>
      </c>
      <c r="B60" s="5" t="s">
        <v>162</v>
      </c>
      <c r="C60" s="5" t="s">
        <v>163</v>
      </c>
      <c r="D60" s="6">
        <f>D61</f>
        <v>785200</v>
      </c>
      <c r="E60" s="6">
        <f>E61</f>
        <v>126300</v>
      </c>
      <c r="F60" s="6">
        <f t="shared" si="2"/>
        <v>2115789</v>
      </c>
      <c r="G60" s="6">
        <f t="shared" si="6"/>
        <v>1829862</v>
      </c>
      <c r="H60" s="6">
        <f t="shared" si="6"/>
        <v>285927</v>
      </c>
      <c r="I60" s="6">
        <f t="shared" si="6"/>
        <v>289716</v>
      </c>
      <c r="J60" s="6">
        <f t="shared" si="6"/>
        <v>94302</v>
      </c>
      <c r="K60" s="6">
        <f t="shared" si="3"/>
        <v>1731771</v>
      </c>
    </row>
    <row r="61" spans="1:11" s="1" customFormat="1" ht="22.5" x14ac:dyDescent="0.25">
      <c r="A61" s="5" t="s">
        <v>164</v>
      </c>
      <c r="B61" s="5" t="s">
        <v>165</v>
      </c>
      <c r="C61" s="5" t="s">
        <v>166</v>
      </c>
      <c r="D61" s="6">
        <v>785200</v>
      </c>
      <c r="E61" s="6">
        <v>126300</v>
      </c>
      <c r="F61" s="6">
        <f t="shared" si="2"/>
        <v>2115789</v>
      </c>
      <c r="G61" s="6">
        <v>1829862</v>
      </c>
      <c r="H61" s="6">
        <v>285927</v>
      </c>
      <c r="I61" s="6">
        <v>289716</v>
      </c>
      <c r="J61" s="6">
        <v>94302</v>
      </c>
      <c r="K61" s="6">
        <f t="shared" si="3"/>
        <v>1731771</v>
      </c>
    </row>
    <row r="62" spans="1:11" s="1" customFormat="1" ht="33" x14ac:dyDescent="0.25">
      <c r="A62" s="5" t="s">
        <v>167</v>
      </c>
      <c r="B62" s="5" t="s">
        <v>168</v>
      </c>
      <c r="C62" s="5" t="s">
        <v>169</v>
      </c>
      <c r="D62" s="6">
        <f>+D63+D64</f>
        <v>80000</v>
      </c>
      <c r="E62" s="6">
        <f>+E63+E64</f>
        <v>10500</v>
      </c>
      <c r="F62" s="6">
        <f t="shared" si="2"/>
        <v>25461</v>
      </c>
      <c r="G62" s="6">
        <f>+G63+G64</f>
        <v>6861</v>
      </c>
      <c r="H62" s="6">
        <f>+H63+H64</f>
        <v>18600</v>
      </c>
      <c r="I62" s="6">
        <f>+I63+I64</f>
        <v>20729</v>
      </c>
      <c r="J62" s="6">
        <f>+J63+J64</f>
        <v>0</v>
      </c>
      <c r="K62" s="6">
        <f t="shared" si="3"/>
        <v>4732</v>
      </c>
    </row>
    <row r="63" spans="1:11" s="1" customFormat="1" x14ac:dyDescent="0.25">
      <c r="A63" s="5" t="s">
        <v>170</v>
      </c>
      <c r="B63" s="5" t="s">
        <v>171</v>
      </c>
      <c r="C63" s="5" t="s">
        <v>172</v>
      </c>
      <c r="D63" s="6">
        <v>10000</v>
      </c>
      <c r="E63" s="6">
        <v>2100</v>
      </c>
      <c r="F63" s="6">
        <f t="shared" si="2"/>
        <v>6892</v>
      </c>
      <c r="G63" s="6">
        <v>3886</v>
      </c>
      <c r="H63" s="6">
        <v>3006</v>
      </c>
      <c r="I63" s="6">
        <v>3294</v>
      </c>
      <c r="J63" s="6">
        <v>0</v>
      </c>
      <c r="K63" s="6">
        <f t="shared" si="3"/>
        <v>3598</v>
      </c>
    </row>
    <row r="64" spans="1:11" s="1" customFormat="1" ht="22.5" x14ac:dyDescent="0.25">
      <c r="A64" s="5" t="s">
        <v>173</v>
      </c>
      <c r="B64" s="5" t="s">
        <v>174</v>
      </c>
      <c r="C64" s="5" t="s">
        <v>175</v>
      </c>
      <c r="D64" s="6">
        <v>70000</v>
      </c>
      <c r="E64" s="6">
        <v>8400</v>
      </c>
      <c r="F64" s="6">
        <f t="shared" si="2"/>
        <v>18569</v>
      </c>
      <c r="G64" s="6">
        <v>2975</v>
      </c>
      <c r="H64" s="6">
        <v>15594</v>
      </c>
      <c r="I64" s="6">
        <v>17435</v>
      </c>
      <c r="J64" s="6">
        <v>0</v>
      </c>
      <c r="K64" s="6">
        <f t="shared" si="3"/>
        <v>1134</v>
      </c>
    </row>
    <row r="65" spans="1:11" s="1" customFormat="1" ht="33" x14ac:dyDescent="0.25">
      <c r="A65" s="5" t="s">
        <v>176</v>
      </c>
      <c r="B65" s="5" t="s">
        <v>177</v>
      </c>
      <c r="C65" s="5" t="s">
        <v>178</v>
      </c>
      <c r="D65" s="6">
        <v>-8841540</v>
      </c>
      <c r="E65" s="6">
        <v>-1412070</v>
      </c>
      <c r="F65" s="6">
        <f t="shared" si="2"/>
        <v>-1175062</v>
      </c>
      <c r="G65" s="6">
        <v>0</v>
      </c>
      <c r="H65" s="6">
        <v>-1175062</v>
      </c>
      <c r="I65" s="6">
        <v>-1175062</v>
      </c>
      <c r="J65" s="6">
        <v>0</v>
      </c>
      <c r="K65" s="6">
        <f t="shared" si="3"/>
        <v>0</v>
      </c>
    </row>
    <row r="66" spans="1:11" s="1" customFormat="1" ht="22.5" x14ac:dyDescent="0.25">
      <c r="A66" s="5" t="s">
        <v>179</v>
      </c>
      <c r="B66" s="5" t="s">
        <v>180</v>
      </c>
      <c r="C66" s="5" t="s">
        <v>181</v>
      </c>
      <c r="D66" s="6">
        <v>8841540</v>
      </c>
      <c r="E66" s="6">
        <v>1412070</v>
      </c>
      <c r="F66" s="6">
        <f t="shared" si="2"/>
        <v>1175062</v>
      </c>
      <c r="G66" s="6">
        <v>0</v>
      </c>
      <c r="H66" s="6">
        <v>1175062</v>
      </c>
      <c r="I66" s="6">
        <v>1175062</v>
      </c>
      <c r="J66" s="6">
        <v>0</v>
      </c>
      <c r="K66" s="6">
        <f t="shared" si="3"/>
        <v>0</v>
      </c>
    </row>
    <row r="67" spans="1:11" s="1" customFormat="1" ht="22.5" x14ac:dyDescent="0.25">
      <c r="A67" s="5" t="s">
        <v>182</v>
      </c>
      <c r="B67" s="5" t="s">
        <v>183</v>
      </c>
      <c r="C67" s="5" t="s">
        <v>184</v>
      </c>
      <c r="D67" s="6">
        <f>D68</f>
        <v>9636450</v>
      </c>
      <c r="E67" s="6">
        <f>E68</f>
        <v>3031230</v>
      </c>
      <c r="F67" s="6">
        <f t="shared" si="2"/>
        <v>1596692</v>
      </c>
      <c r="G67" s="6">
        <f t="shared" ref="G67:J68" si="7">G68</f>
        <v>128588</v>
      </c>
      <c r="H67" s="6">
        <f t="shared" si="7"/>
        <v>1468104</v>
      </c>
      <c r="I67" s="6">
        <f t="shared" si="7"/>
        <v>1389100</v>
      </c>
      <c r="J67" s="6">
        <f t="shared" si="7"/>
        <v>55313</v>
      </c>
      <c r="K67" s="6">
        <f t="shared" si="3"/>
        <v>152279</v>
      </c>
    </row>
    <row r="68" spans="1:11" s="1" customFormat="1" ht="22.5" x14ac:dyDescent="0.25">
      <c r="A68" s="5" t="s">
        <v>185</v>
      </c>
      <c r="B68" s="5" t="s">
        <v>186</v>
      </c>
      <c r="C68" s="5" t="s">
        <v>187</v>
      </c>
      <c r="D68" s="6">
        <f>D69</f>
        <v>9636450</v>
      </c>
      <c r="E68" s="6">
        <f>E69</f>
        <v>3031230</v>
      </c>
      <c r="F68" s="6">
        <f t="shared" si="2"/>
        <v>1596692</v>
      </c>
      <c r="G68" s="6">
        <f t="shared" si="7"/>
        <v>128588</v>
      </c>
      <c r="H68" s="6">
        <f t="shared" si="7"/>
        <v>1468104</v>
      </c>
      <c r="I68" s="6">
        <f t="shared" si="7"/>
        <v>1389100</v>
      </c>
      <c r="J68" s="6">
        <f t="shared" si="7"/>
        <v>55313</v>
      </c>
      <c r="K68" s="6">
        <f t="shared" si="3"/>
        <v>152279</v>
      </c>
    </row>
    <row r="69" spans="1:11" s="1" customFormat="1" ht="96" x14ac:dyDescent="0.25">
      <c r="A69" s="5" t="s">
        <v>188</v>
      </c>
      <c r="B69" s="5" t="s">
        <v>189</v>
      </c>
      <c r="C69" s="5" t="s">
        <v>190</v>
      </c>
      <c r="D69" s="6">
        <f>+D70+D71+D72+D73</f>
        <v>9636450</v>
      </c>
      <c r="E69" s="6">
        <f>+E70+E71+E72+E73</f>
        <v>3031230</v>
      </c>
      <c r="F69" s="6">
        <f t="shared" si="2"/>
        <v>1596692</v>
      </c>
      <c r="G69" s="6">
        <f>+G70+G71+G72+G73</f>
        <v>128588</v>
      </c>
      <c r="H69" s="6">
        <f>+H70+H71+H72+H73</f>
        <v>1468104</v>
      </c>
      <c r="I69" s="6">
        <f>+I70+I71+I72+I73</f>
        <v>1389100</v>
      </c>
      <c r="J69" s="6">
        <f>+J70+J71+J72+J73</f>
        <v>55313</v>
      </c>
      <c r="K69" s="6">
        <f t="shared" si="3"/>
        <v>152279</v>
      </c>
    </row>
    <row r="70" spans="1:11" s="1" customFormat="1" ht="43.5" x14ac:dyDescent="0.25">
      <c r="A70" s="5" t="s">
        <v>191</v>
      </c>
      <c r="B70" s="5" t="s">
        <v>192</v>
      </c>
      <c r="C70" s="5" t="s">
        <v>193</v>
      </c>
      <c r="D70" s="6">
        <v>160000</v>
      </c>
      <c r="E70" s="6">
        <v>100000</v>
      </c>
      <c r="F70" s="6">
        <f t="shared" si="2"/>
        <v>58912</v>
      </c>
      <c r="G70" s="6">
        <v>0</v>
      </c>
      <c r="H70" s="6">
        <v>58912</v>
      </c>
      <c r="I70" s="6">
        <v>58912</v>
      </c>
      <c r="J70" s="6">
        <v>0</v>
      </c>
      <c r="K70" s="6">
        <f t="shared" si="3"/>
        <v>0</v>
      </c>
    </row>
    <row r="71" spans="1:11" s="1" customFormat="1" ht="22.5" x14ac:dyDescent="0.25">
      <c r="A71" s="5" t="s">
        <v>194</v>
      </c>
      <c r="B71" s="5" t="s">
        <v>195</v>
      </c>
      <c r="C71" s="5" t="s">
        <v>196</v>
      </c>
      <c r="D71" s="6">
        <v>1387400</v>
      </c>
      <c r="E71" s="6">
        <v>353100</v>
      </c>
      <c r="F71" s="6">
        <f t="shared" si="2"/>
        <v>177985</v>
      </c>
      <c r="G71" s="6">
        <v>0</v>
      </c>
      <c r="H71" s="6">
        <v>177985</v>
      </c>
      <c r="I71" s="6">
        <v>177985</v>
      </c>
      <c r="J71" s="6">
        <v>0</v>
      </c>
      <c r="K71" s="6">
        <f t="shared" si="3"/>
        <v>0</v>
      </c>
    </row>
    <row r="72" spans="1:11" s="1" customFormat="1" ht="22.5" x14ac:dyDescent="0.25">
      <c r="A72" s="5" t="s">
        <v>197</v>
      </c>
      <c r="B72" s="5" t="s">
        <v>198</v>
      </c>
      <c r="C72" s="5" t="s">
        <v>199</v>
      </c>
      <c r="D72" s="6">
        <v>7200000</v>
      </c>
      <c r="E72" s="6">
        <v>2148000</v>
      </c>
      <c r="F72" s="6">
        <f t="shared" si="2"/>
        <v>1058786</v>
      </c>
      <c r="G72" s="6">
        <v>0</v>
      </c>
      <c r="H72" s="6">
        <v>1058786</v>
      </c>
      <c r="I72" s="6">
        <v>1058786</v>
      </c>
      <c r="J72" s="6">
        <v>0</v>
      </c>
      <c r="K72" s="6">
        <f t="shared" si="3"/>
        <v>0</v>
      </c>
    </row>
    <row r="73" spans="1:11" s="1" customFormat="1" ht="54" x14ac:dyDescent="0.25">
      <c r="A73" s="5" t="s">
        <v>200</v>
      </c>
      <c r="B73" s="5" t="s">
        <v>201</v>
      </c>
      <c r="C73" s="5" t="s">
        <v>202</v>
      </c>
      <c r="D73" s="6">
        <v>889050</v>
      </c>
      <c r="E73" s="6">
        <v>430130</v>
      </c>
      <c r="F73" s="6">
        <f t="shared" si="2"/>
        <v>301009</v>
      </c>
      <c r="G73" s="6">
        <v>128588</v>
      </c>
      <c r="H73" s="6">
        <v>172421</v>
      </c>
      <c r="I73" s="6">
        <v>93417</v>
      </c>
      <c r="J73" s="6">
        <v>55313</v>
      </c>
      <c r="K73" s="6">
        <f t="shared" si="3"/>
        <v>152279</v>
      </c>
    </row>
    <row r="74" spans="1:11" s="1" customFormat="1" ht="33" x14ac:dyDescent="0.25">
      <c r="A74" s="5" t="s">
        <v>203</v>
      </c>
      <c r="B74" s="5" t="s">
        <v>204</v>
      </c>
      <c r="C74" s="5" t="s">
        <v>205</v>
      </c>
      <c r="D74" s="6">
        <f>D75+D78+D82</f>
        <v>29147950</v>
      </c>
      <c r="E74" s="6">
        <f>E75+E78+E82</f>
        <v>14621250</v>
      </c>
      <c r="F74" s="6">
        <f t="shared" si="2"/>
        <v>2085586</v>
      </c>
      <c r="G74" s="6">
        <f>G75+G78+G82</f>
        <v>479107</v>
      </c>
      <c r="H74" s="6">
        <f>H75+H78+H82</f>
        <v>1606479</v>
      </c>
      <c r="I74" s="6">
        <f>I75+I78+I82</f>
        <v>610805</v>
      </c>
      <c r="J74" s="6">
        <f>J75+J78+J82</f>
        <v>479107</v>
      </c>
      <c r="K74" s="6">
        <f t="shared" si="3"/>
        <v>995674</v>
      </c>
    </row>
    <row r="75" spans="1:11" s="1" customFormat="1" ht="22.5" x14ac:dyDescent="0.25">
      <c r="A75" s="5" t="s">
        <v>206</v>
      </c>
      <c r="B75" s="5" t="s">
        <v>207</v>
      </c>
      <c r="C75" s="5" t="s">
        <v>208</v>
      </c>
      <c r="D75" s="6">
        <f>D76+D77</f>
        <v>2545130</v>
      </c>
      <c r="E75" s="6">
        <f>E76+E77</f>
        <v>970470</v>
      </c>
      <c r="F75" s="6">
        <f t="shared" si="2"/>
        <v>1410576</v>
      </c>
      <c r="G75" s="6">
        <f>G76+G77</f>
        <v>440106</v>
      </c>
      <c r="H75" s="6">
        <f>H76+H77</f>
        <v>970470</v>
      </c>
      <c r="I75" s="6">
        <f>I76+I77</f>
        <v>440106</v>
      </c>
      <c r="J75" s="6">
        <f>J76+J77</f>
        <v>440106</v>
      </c>
      <c r="K75" s="6">
        <f t="shared" si="3"/>
        <v>530364</v>
      </c>
    </row>
    <row r="76" spans="1:11" s="1" customFormat="1" ht="22.5" x14ac:dyDescent="0.25">
      <c r="A76" s="5" t="s">
        <v>209</v>
      </c>
      <c r="B76" s="5" t="s">
        <v>210</v>
      </c>
      <c r="C76" s="5" t="s">
        <v>211</v>
      </c>
      <c r="D76" s="6">
        <v>1574660</v>
      </c>
      <c r="E76" s="6">
        <v>0</v>
      </c>
      <c r="F76" s="6">
        <f t="shared" ref="F76:F83" si="8">G76+H76</f>
        <v>440106</v>
      </c>
      <c r="G76" s="6">
        <v>440106</v>
      </c>
      <c r="H76" s="6">
        <v>0</v>
      </c>
      <c r="I76" s="6">
        <v>0</v>
      </c>
      <c r="J76" s="6">
        <v>440106</v>
      </c>
      <c r="K76" s="6">
        <f t="shared" ref="K76:K83" si="9">F76-I76-J76</f>
        <v>0</v>
      </c>
    </row>
    <row r="77" spans="1:11" s="1" customFormat="1" ht="22.5" x14ac:dyDescent="0.25">
      <c r="A77" s="5" t="s">
        <v>212</v>
      </c>
      <c r="B77" s="5" t="s">
        <v>213</v>
      </c>
      <c r="C77" s="5" t="s">
        <v>214</v>
      </c>
      <c r="D77" s="6">
        <v>970470</v>
      </c>
      <c r="E77" s="6">
        <v>970470</v>
      </c>
      <c r="F77" s="6">
        <f t="shared" si="8"/>
        <v>970470</v>
      </c>
      <c r="G77" s="6">
        <v>0</v>
      </c>
      <c r="H77" s="6">
        <v>970470</v>
      </c>
      <c r="I77" s="6">
        <v>440106</v>
      </c>
      <c r="J77" s="6">
        <v>0</v>
      </c>
      <c r="K77" s="6">
        <f t="shared" si="9"/>
        <v>530364</v>
      </c>
    </row>
    <row r="78" spans="1:11" s="1" customFormat="1" ht="22.5" x14ac:dyDescent="0.25">
      <c r="A78" s="5" t="s">
        <v>215</v>
      </c>
      <c r="B78" s="5" t="s">
        <v>216</v>
      </c>
      <c r="C78" s="5" t="s">
        <v>217</v>
      </c>
      <c r="D78" s="6">
        <f>D79+D80+D81</f>
        <v>4076770</v>
      </c>
      <c r="E78" s="6">
        <f>E79+E80+E81</f>
        <v>2650780</v>
      </c>
      <c r="F78" s="6">
        <f t="shared" si="8"/>
        <v>675010</v>
      </c>
      <c r="G78" s="6">
        <f>G79+G80+G81</f>
        <v>39001</v>
      </c>
      <c r="H78" s="6">
        <f>H79+H80+H81</f>
        <v>636009</v>
      </c>
      <c r="I78" s="6">
        <f>I79+I80+I81</f>
        <v>170699</v>
      </c>
      <c r="J78" s="6">
        <f>J79+J80+J81</f>
        <v>39001</v>
      </c>
      <c r="K78" s="6">
        <f t="shared" si="9"/>
        <v>465310</v>
      </c>
    </row>
    <row r="79" spans="1:11" s="1" customFormat="1" ht="22.5" x14ac:dyDescent="0.25">
      <c r="A79" s="5" t="s">
        <v>218</v>
      </c>
      <c r="B79" s="5" t="s">
        <v>210</v>
      </c>
      <c r="C79" s="5" t="s">
        <v>219</v>
      </c>
      <c r="D79" s="6">
        <v>3282400</v>
      </c>
      <c r="E79" s="6">
        <v>1856410</v>
      </c>
      <c r="F79" s="6">
        <f t="shared" si="8"/>
        <v>636009</v>
      </c>
      <c r="G79" s="6">
        <v>39001</v>
      </c>
      <c r="H79" s="6">
        <v>597008</v>
      </c>
      <c r="I79" s="6">
        <v>131698</v>
      </c>
      <c r="J79" s="6">
        <v>39001</v>
      </c>
      <c r="K79" s="6">
        <f t="shared" si="9"/>
        <v>465310</v>
      </c>
    </row>
    <row r="80" spans="1:11" s="1" customFormat="1" ht="22.5" x14ac:dyDescent="0.25">
      <c r="A80" s="5" t="s">
        <v>220</v>
      </c>
      <c r="B80" s="5" t="s">
        <v>213</v>
      </c>
      <c r="C80" s="5" t="s">
        <v>221</v>
      </c>
      <c r="D80" s="6">
        <v>39000</v>
      </c>
      <c r="E80" s="6">
        <v>39000</v>
      </c>
      <c r="F80" s="6">
        <f t="shared" si="8"/>
        <v>39001</v>
      </c>
      <c r="G80" s="6">
        <v>0</v>
      </c>
      <c r="H80" s="6">
        <v>39001</v>
      </c>
      <c r="I80" s="6">
        <v>39001</v>
      </c>
      <c r="J80" s="6">
        <v>0</v>
      </c>
      <c r="K80" s="6">
        <f t="shared" si="9"/>
        <v>0</v>
      </c>
    </row>
    <row r="81" spans="1:12" s="1" customFormat="1" ht="22.5" x14ac:dyDescent="0.25">
      <c r="A81" s="5" t="s">
        <v>222</v>
      </c>
      <c r="B81" s="5" t="s">
        <v>223</v>
      </c>
      <c r="C81" s="5" t="s">
        <v>224</v>
      </c>
      <c r="D81" s="6">
        <v>755370</v>
      </c>
      <c r="E81" s="6">
        <v>755370</v>
      </c>
      <c r="F81" s="6">
        <f t="shared" si="8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9"/>
        <v>0</v>
      </c>
    </row>
    <row r="82" spans="1:12" s="1" customFormat="1" ht="22.5" x14ac:dyDescent="0.25">
      <c r="A82" s="5" t="s">
        <v>225</v>
      </c>
      <c r="B82" s="5" t="s">
        <v>226</v>
      </c>
      <c r="C82" s="5" t="s">
        <v>227</v>
      </c>
      <c r="D82" s="6">
        <f>D83</f>
        <v>22526050</v>
      </c>
      <c r="E82" s="6">
        <f>E83</f>
        <v>11000000</v>
      </c>
      <c r="F82" s="6">
        <f t="shared" si="8"/>
        <v>0</v>
      </c>
      <c r="G82" s="6">
        <f>G83</f>
        <v>0</v>
      </c>
      <c r="H82" s="6">
        <f>H83</f>
        <v>0</v>
      </c>
      <c r="I82" s="6">
        <f>I83</f>
        <v>0</v>
      </c>
      <c r="J82" s="6">
        <f>J83</f>
        <v>0</v>
      </c>
      <c r="K82" s="6">
        <f t="shared" si="9"/>
        <v>0</v>
      </c>
    </row>
    <row r="83" spans="1:12" s="1" customFormat="1" ht="22.5" x14ac:dyDescent="0.25">
      <c r="A83" s="5" t="s">
        <v>228</v>
      </c>
      <c r="B83" s="5" t="s">
        <v>210</v>
      </c>
      <c r="C83" s="5" t="s">
        <v>229</v>
      </c>
      <c r="D83" s="6">
        <v>22526050</v>
      </c>
      <c r="E83" s="6">
        <v>11000000</v>
      </c>
      <c r="F83" s="6">
        <f t="shared" si="8"/>
        <v>0</v>
      </c>
      <c r="G83" s="6">
        <v>0</v>
      </c>
      <c r="H83" s="6">
        <v>0</v>
      </c>
      <c r="I83" s="6">
        <v>0</v>
      </c>
      <c r="J83" s="6">
        <v>0</v>
      </c>
      <c r="K83" s="6">
        <f t="shared" si="9"/>
        <v>0</v>
      </c>
    </row>
    <row r="84" spans="1:12" s="1" customFormat="1" x14ac:dyDescent="0.25">
      <c r="A84" s="3"/>
      <c r="B84" s="3"/>
      <c r="C84" s="3"/>
      <c r="D84" s="4"/>
      <c r="E84" s="4"/>
      <c r="F84" s="4"/>
      <c r="G84" s="4"/>
      <c r="H84" s="4"/>
      <c r="I84" s="4"/>
      <c r="J84" s="4"/>
      <c r="K84" s="4"/>
    </row>
    <row r="85" spans="1:12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25">
      <c r="A86" s="8"/>
      <c r="B86" s="13" t="s">
        <v>235</v>
      </c>
      <c r="C86" s="13"/>
      <c r="D86" s="13"/>
      <c r="E86" s="13"/>
      <c r="F86" s="13"/>
      <c r="G86" s="13"/>
      <c r="H86" s="13"/>
      <c r="I86" s="13"/>
      <c r="J86" s="13"/>
      <c r="K86" s="8"/>
      <c r="L86" s="8"/>
    </row>
    <row r="89" spans="1:12" ht="22.5" x14ac:dyDescent="0.25">
      <c r="B89" s="5" t="s">
        <v>230</v>
      </c>
      <c r="C89" s="5" t="s">
        <v>19</v>
      </c>
      <c r="D89" s="6">
        <f>D90+D143</f>
        <v>32548530</v>
      </c>
      <c r="E89" s="6">
        <f>E90+E143</f>
        <v>12064550</v>
      </c>
      <c r="F89" s="6">
        <f t="shared" ref="F89:F147" si="10">G89+H89</f>
        <v>22899750</v>
      </c>
      <c r="G89" s="6">
        <f>G90+G143</f>
        <v>8041048</v>
      </c>
      <c r="H89" s="6">
        <f>H90+H143</f>
        <v>14858702</v>
      </c>
      <c r="I89" s="6">
        <f>I90+I143</f>
        <v>12449243</v>
      </c>
    </row>
    <row r="90" spans="1:12" x14ac:dyDescent="0.25">
      <c r="B90" s="5" t="s">
        <v>24</v>
      </c>
      <c r="C90" s="5" t="s">
        <v>25</v>
      </c>
      <c r="D90" s="6">
        <f>D91+D124</f>
        <v>31001130</v>
      </c>
      <c r="E90" s="6">
        <f>E91+E124</f>
        <v>11611450</v>
      </c>
      <c r="F90" s="6">
        <f t="shared" si="10"/>
        <v>22662853</v>
      </c>
      <c r="G90" s="6">
        <f>G91+G124</f>
        <v>8041048</v>
      </c>
      <c r="H90" s="6">
        <f>H91+H124</f>
        <v>14621805</v>
      </c>
      <c r="I90" s="6">
        <f>I91+I124</f>
        <v>12212346</v>
      </c>
    </row>
    <row r="91" spans="1:12" ht="22.5" x14ac:dyDescent="0.25">
      <c r="B91" s="5" t="s">
        <v>27</v>
      </c>
      <c r="C91" s="5" t="s">
        <v>28</v>
      </c>
      <c r="D91" s="6">
        <f>D92+D100+D111+D121</f>
        <v>31717070</v>
      </c>
      <c r="E91" s="6">
        <f>E92+E100+E111+E121</f>
        <v>9266970</v>
      </c>
      <c r="F91" s="6">
        <f t="shared" si="10"/>
        <v>15342140</v>
      </c>
      <c r="G91" s="6">
        <f>G92+G100+G111+G121</f>
        <v>3587352</v>
      </c>
      <c r="H91" s="6">
        <f>H92+H100+H111+H121</f>
        <v>11754788</v>
      </c>
      <c r="I91" s="6">
        <f>I92+I100+I111+I121</f>
        <v>10286770</v>
      </c>
    </row>
    <row r="92" spans="1:12" ht="22.5" x14ac:dyDescent="0.25">
      <c r="B92" s="5" t="s">
        <v>30</v>
      </c>
      <c r="C92" s="5" t="s">
        <v>31</v>
      </c>
      <c r="D92" s="6">
        <f>+D93</f>
        <v>14721000</v>
      </c>
      <c r="E92" s="6">
        <f>+E93</f>
        <v>3184610</v>
      </c>
      <c r="F92" s="6">
        <f t="shared" si="10"/>
        <v>3320908</v>
      </c>
      <c r="G92" s="6">
        <f>+G93</f>
        <v>0</v>
      </c>
      <c r="H92" s="6">
        <f>+H93</f>
        <v>3320908</v>
      </c>
      <c r="I92" s="6">
        <f>+I93</f>
        <v>3320908</v>
      </c>
    </row>
    <row r="93" spans="1:12" ht="33" x14ac:dyDescent="0.25">
      <c r="B93" s="5" t="s">
        <v>33</v>
      </c>
      <c r="C93" s="5" t="s">
        <v>34</v>
      </c>
      <c r="D93" s="6">
        <f>D94+D96</f>
        <v>14721000</v>
      </c>
      <c r="E93" s="6">
        <f>E94+E96</f>
        <v>3184610</v>
      </c>
      <c r="F93" s="6">
        <f t="shared" si="10"/>
        <v>3320908</v>
      </c>
      <c r="G93" s="6">
        <f>G94+G96</f>
        <v>0</v>
      </c>
      <c r="H93" s="6">
        <f>H94+H96</f>
        <v>3320908</v>
      </c>
      <c r="I93" s="6">
        <f>I94+I96</f>
        <v>3320908</v>
      </c>
    </row>
    <row r="94" spans="1:12" x14ac:dyDescent="0.25">
      <c r="B94" s="5" t="s">
        <v>36</v>
      </c>
      <c r="C94" s="5" t="s">
        <v>37</v>
      </c>
      <c r="D94" s="6">
        <f>+D95</f>
        <v>54000</v>
      </c>
      <c r="E94" s="6">
        <f>+E95</f>
        <v>8000</v>
      </c>
      <c r="F94" s="6">
        <f t="shared" si="10"/>
        <v>8542</v>
      </c>
      <c r="G94" s="6">
        <f>+G95</f>
        <v>0</v>
      </c>
      <c r="H94" s="6">
        <f>+H95</f>
        <v>8542</v>
      </c>
      <c r="I94" s="6">
        <f>+I95</f>
        <v>8542</v>
      </c>
    </row>
    <row r="95" spans="1:12" ht="22.5" x14ac:dyDescent="0.25">
      <c r="B95" s="5" t="s">
        <v>39</v>
      </c>
      <c r="C95" s="5" t="s">
        <v>40</v>
      </c>
      <c r="D95" s="6">
        <v>54000</v>
      </c>
      <c r="E95" s="6">
        <v>8000</v>
      </c>
      <c r="F95" s="6">
        <f t="shared" si="10"/>
        <v>8542</v>
      </c>
      <c r="G95" s="6">
        <v>0</v>
      </c>
      <c r="H95" s="6">
        <v>8542</v>
      </c>
      <c r="I95" s="6">
        <v>8542</v>
      </c>
    </row>
    <row r="96" spans="1:12" ht="22.5" x14ac:dyDescent="0.25">
      <c r="B96" s="5" t="s">
        <v>42</v>
      </c>
      <c r="C96" s="5" t="s">
        <v>43</v>
      </c>
      <c r="D96" s="6">
        <f>D97+D98+D99</f>
        <v>14667000</v>
      </c>
      <c r="E96" s="6">
        <f>E97+E98+E99</f>
        <v>3176610</v>
      </c>
      <c r="F96" s="6">
        <f t="shared" si="10"/>
        <v>3312366</v>
      </c>
      <c r="G96" s="6">
        <f>G97+G98+G99</f>
        <v>0</v>
      </c>
      <c r="H96" s="6">
        <f>H97+H98+H99</f>
        <v>3312366</v>
      </c>
      <c r="I96" s="6">
        <f>I97+I98+I99</f>
        <v>3312366</v>
      </c>
    </row>
    <row r="97" spans="2:9" x14ac:dyDescent="0.25">
      <c r="B97" s="5" t="s">
        <v>45</v>
      </c>
      <c r="C97" s="5" t="s">
        <v>46</v>
      </c>
      <c r="D97" s="6">
        <v>12523000</v>
      </c>
      <c r="E97" s="6">
        <v>2732610</v>
      </c>
      <c r="F97" s="6">
        <f t="shared" si="10"/>
        <v>2808133</v>
      </c>
      <c r="G97" s="6">
        <v>0</v>
      </c>
      <c r="H97" s="6">
        <v>2808133</v>
      </c>
      <c r="I97" s="6">
        <v>2808133</v>
      </c>
    </row>
    <row r="98" spans="2:9" ht="22.5" x14ac:dyDescent="0.25">
      <c r="B98" s="5" t="s">
        <v>48</v>
      </c>
      <c r="C98" s="5" t="s">
        <v>49</v>
      </c>
      <c r="D98" s="6">
        <v>844000</v>
      </c>
      <c r="E98" s="6">
        <v>244000</v>
      </c>
      <c r="F98" s="6">
        <f t="shared" si="10"/>
        <v>198297</v>
      </c>
      <c r="G98" s="6">
        <v>0</v>
      </c>
      <c r="H98" s="6">
        <v>198297</v>
      </c>
      <c r="I98" s="6">
        <v>198297</v>
      </c>
    </row>
    <row r="99" spans="2:9" ht="22.5" x14ac:dyDescent="0.25">
      <c r="B99" s="5" t="s">
        <v>51</v>
      </c>
      <c r="C99" s="5" t="s">
        <v>52</v>
      </c>
      <c r="D99" s="6">
        <v>1300000</v>
      </c>
      <c r="E99" s="6">
        <v>200000</v>
      </c>
      <c r="F99" s="6">
        <f t="shared" si="10"/>
        <v>305936</v>
      </c>
      <c r="G99" s="6">
        <v>0</v>
      </c>
      <c r="H99" s="6">
        <v>305936</v>
      </c>
      <c r="I99" s="6">
        <v>305936</v>
      </c>
    </row>
    <row r="100" spans="2:9" ht="22.5" x14ac:dyDescent="0.25">
      <c r="B100" s="5" t="s">
        <v>54</v>
      </c>
      <c r="C100" s="5" t="s">
        <v>55</v>
      </c>
      <c r="D100" s="6">
        <f>D101</f>
        <v>4560860</v>
      </c>
      <c r="E100" s="6">
        <f>E101</f>
        <v>2716160</v>
      </c>
      <c r="F100" s="6">
        <f t="shared" si="10"/>
        <v>7234666</v>
      </c>
      <c r="G100" s="6">
        <f>G101</f>
        <v>2903629</v>
      </c>
      <c r="H100" s="6">
        <f>H101</f>
        <v>4331037</v>
      </c>
      <c r="I100" s="6">
        <f>I101</f>
        <v>3534599</v>
      </c>
    </row>
    <row r="101" spans="2:9" ht="22.5" x14ac:dyDescent="0.25">
      <c r="B101" s="5" t="s">
        <v>57</v>
      </c>
      <c r="C101" s="5" t="s">
        <v>58</v>
      </c>
      <c r="D101" s="6">
        <f>D102+D105+D109+D110</f>
        <v>4560860</v>
      </c>
      <c r="E101" s="6">
        <f>E102+E105+E109+E110</f>
        <v>2716160</v>
      </c>
      <c r="F101" s="6">
        <f t="shared" si="10"/>
        <v>7234666</v>
      </c>
      <c r="G101" s="6">
        <f>G102+G105+G109+G110</f>
        <v>2903629</v>
      </c>
      <c r="H101" s="6">
        <f>H102+H105+H109+H110</f>
        <v>4331037</v>
      </c>
      <c r="I101" s="6">
        <f>I102+I105+I109+I110</f>
        <v>3534599</v>
      </c>
    </row>
    <row r="102" spans="2:9" ht="22.5" x14ac:dyDescent="0.25">
      <c r="B102" s="5" t="s">
        <v>60</v>
      </c>
      <c r="C102" s="5" t="s">
        <v>61</v>
      </c>
      <c r="D102" s="6">
        <f>D103+D104</f>
        <v>2932100</v>
      </c>
      <c r="E102" s="6">
        <f>E103+E104</f>
        <v>1811300</v>
      </c>
      <c r="F102" s="6">
        <f t="shared" si="10"/>
        <v>5055043</v>
      </c>
      <c r="G102" s="6">
        <f>G103+G104</f>
        <v>2212328</v>
      </c>
      <c r="H102" s="6">
        <f>H103+H104</f>
        <v>2842715</v>
      </c>
      <c r="I102" s="6">
        <f>I103+I104</f>
        <v>2389190</v>
      </c>
    </row>
    <row r="103" spans="2:9" x14ac:dyDescent="0.25">
      <c r="B103" s="5" t="s">
        <v>63</v>
      </c>
      <c r="C103" s="5" t="s">
        <v>64</v>
      </c>
      <c r="D103" s="6">
        <v>1231600</v>
      </c>
      <c r="E103" s="6">
        <v>699200</v>
      </c>
      <c r="F103" s="6">
        <f t="shared" si="10"/>
        <v>1492894</v>
      </c>
      <c r="G103" s="6">
        <v>337764</v>
      </c>
      <c r="H103" s="6">
        <v>1155130</v>
      </c>
      <c r="I103" s="6">
        <v>843641</v>
      </c>
    </row>
    <row r="104" spans="2:9" x14ac:dyDescent="0.25">
      <c r="B104" s="5" t="s">
        <v>66</v>
      </c>
      <c r="C104" s="5" t="s">
        <v>67</v>
      </c>
      <c r="D104" s="6">
        <v>1700500</v>
      </c>
      <c r="E104" s="6">
        <v>1112100</v>
      </c>
      <c r="F104" s="6">
        <f t="shared" si="10"/>
        <v>3562149</v>
      </c>
      <c r="G104" s="6">
        <v>1874564</v>
      </c>
      <c r="H104" s="6">
        <v>1687585</v>
      </c>
      <c r="I104" s="6">
        <v>1545549</v>
      </c>
    </row>
    <row r="105" spans="2:9" ht="22.5" x14ac:dyDescent="0.25">
      <c r="B105" s="5" t="s">
        <v>69</v>
      </c>
      <c r="C105" s="5" t="s">
        <v>70</v>
      </c>
      <c r="D105" s="6">
        <f>D106+D107+D108</f>
        <v>1376360</v>
      </c>
      <c r="E105" s="6">
        <f>E106+E107+E108</f>
        <v>865660</v>
      </c>
      <c r="F105" s="6">
        <f t="shared" si="10"/>
        <v>1818594</v>
      </c>
      <c r="G105" s="6">
        <f>G106+G107+G108</f>
        <v>588655</v>
      </c>
      <c r="H105" s="6">
        <f>H106+H107+H108</f>
        <v>1229939</v>
      </c>
      <c r="I105" s="6">
        <f>I106+I107+I108</f>
        <v>976380</v>
      </c>
    </row>
    <row r="106" spans="2:9" ht="22.5" x14ac:dyDescent="0.25">
      <c r="B106" s="5" t="s">
        <v>72</v>
      </c>
      <c r="C106" s="5" t="s">
        <v>73</v>
      </c>
      <c r="D106" s="6">
        <v>891760</v>
      </c>
      <c r="E106" s="6">
        <v>555760</v>
      </c>
      <c r="F106" s="6">
        <f t="shared" si="10"/>
        <v>1011453</v>
      </c>
      <c r="G106" s="6">
        <v>228971</v>
      </c>
      <c r="H106" s="6">
        <v>782482</v>
      </c>
      <c r="I106" s="6">
        <v>596470</v>
      </c>
    </row>
    <row r="107" spans="2:9" ht="22.5" x14ac:dyDescent="0.25">
      <c r="B107" s="5" t="s">
        <v>75</v>
      </c>
      <c r="C107" s="5" t="s">
        <v>76</v>
      </c>
      <c r="D107" s="6">
        <v>218700</v>
      </c>
      <c r="E107" s="6">
        <v>155300</v>
      </c>
      <c r="F107" s="6">
        <f t="shared" si="10"/>
        <v>442679</v>
      </c>
      <c r="G107" s="6">
        <v>243490</v>
      </c>
      <c r="H107" s="6">
        <v>199189</v>
      </c>
      <c r="I107" s="6">
        <v>178904</v>
      </c>
    </row>
    <row r="108" spans="2:9" x14ac:dyDescent="0.25">
      <c r="B108" s="5" t="s">
        <v>78</v>
      </c>
      <c r="C108" s="5" t="s">
        <v>79</v>
      </c>
      <c r="D108" s="6">
        <v>265900</v>
      </c>
      <c r="E108" s="6">
        <v>154600</v>
      </c>
      <c r="F108" s="6">
        <f t="shared" si="10"/>
        <v>364462</v>
      </c>
      <c r="G108" s="6">
        <v>116194</v>
      </c>
      <c r="H108" s="6">
        <v>248268</v>
      </c>
      <c r="I108" s="6">
        <v>201006</v>
      </c>
    </row>
    <row r="109" spans="2:9" x14ac:dyDescent="0.25">
      <c r="B109" s="5" t="s">
        <v>81</v>
      </c>
      <c r="C109" s="5" t="s">
        <v>82</v>
      </c>
      <c r="D109" s="6">
        <v>163400</v>
      </c>
      <c r="E109" s="6">
        <v>27600</v>
      </c>
      <c r="F109" s="6">
        <f t="shared" si="10"/>
        <v>150338</v>
      </c>
      <c r="G109" s="6">
        <v>55652</v>
      </c>
      <c r="H109" s="6">
        <v>94686</v>
      </c>
      <c r="I109" s="6">
        <v>54182</v>
      </c>
    </row>
    <row r="110" spans="2:9" x14ac:dyDescent="0.25">
      <c r="B110" s="5" t="s">
        <v>84</v>
      </c>
      <c r="C110" s="5" t="s">
        <v>85</v>
      </c>
      <c r="D110" s="6">
        <v>89000</v>
      </c>
      <c r="E110" s="6">
        <v>11600</v>
      </c>
      <c r="F110" s="6">
        <f t="shared" si="10"/>
        <v>210691</v>
      </c>
      <c r="G110" s="6">
        <v>46994</v>
      </c>
      <c r="H110" s="6">
        <v>163697</v>
      </c>
      <c r="I110" s="6">
        <v>114847</v>
      </c>
    </row>
    <row r="111" spans="2:9" ht="22.5" x14ac:dyDescent="0.25">
      <c r="B111" s="5" t="s">
        <v>87</v>
      </c>
      <c r="C111" s="5" t="s">
        <v>88</v>
      </c>
      <c r="D111" s="6">
        <f>D112+D115</f>
        <v>12434510</v>
      </c>
      <c r="E111" s="6">
        <f>E112+E115</f>
        <v>3366100</v>
      </c>
      <c r="F111" s="6">
        <f t="shared" si="10"/>
        <v>4785752</v>
      </c>
      <c r="G111" s="6">
        <f>G112+G115</f>
        <v>682928</v>
      </c>
      <c r="H111" s="6">
        <f>H112+H115</f>
        <v>4102824</v>
      </c>
      <c r="I111" s="6">
        <f>I112+I115</f>
        <v>3431181</v>
      </c>
    </row>
    <row r="112" spans="2:9" ht="22.5" x14ac:dyDescent="0.25">
      <c r="B112" s="5" t="s">
        <v>90</v>
      </c>
      <c r="C112" s="5" t="s">
        <v>91</v>
      </c>
      <c r="D112" s="6">
        <f>+D113+D114</f>
        <v>10592000</v>
      </c>
      <c r="E112" s="6">
        <f>+E113+E114</f>
        <v>2500000</v>
      </c>
      <c r="F112" s="6">
        <f t="shared" si="10"/>
        <v>2307462</v>
      </c>
      <c r="G112" s="6">
        <f>+G113+G114</f>
        <v>0</v>
      </c>
      <c r="H112" s="6">
        <f>+H113+H114</f>
        <v>2307462</v>
      </c>
      <c r="I112" s="6">
        <f>+I113+I114</f>
        <v>2307462</v>
      </c>
    </row>
    <row r="113" spans="2:9" ht="43.5" x14ac:dyDescent="0.25">
      <c r="B113" s="5" t="s">
        <v>93</v>
      </c>
      <c r="C113" s="5" t="s">
        <v>94</v>
      </c>
      <c r="D113" s="6">
        <v>7105000</v>
      </c>
      <c r="E113" s="6">
        <v>1500000</v>
      </c>
      <c r="F113" s="6">
        <f t="shared" si="10"/>
        <v>1307462</v>
      </c>
      <c r="G113" s="6">
        <v>0</v>
      </c>
      <c r="H113" s="6">
        <v>1307462</v>
      </c>
      <c r="I113" s="6">
        <v>1307462</v>
      </c>
    </row>
    <row r="114" spans="2:9" ht="22.5" x14ac:dyDescent="0.25">
      <c r="B114" s="5" t="s">
        <v>96</v>
      </c>
      <c r="C114" s="5" t="s">
        <v>97</v>
      </c>
      <c r="D114" s="6">
        <v>3487000</v>
      </c>
      <c r="E114" s="6">
        <v>1000000</v>
      </c>
      <c r="F114" s="6">
        <f t="shared" si="10"/>
        <v>1000000</v>
      </c>
      <c r="G114" s="6">
        <v>0</v>
      </c>
      <c r="H114" s="6">
        <v>1000000</v>
      </c>
      <c r="I114" s="6">
        <v>1000000</v>
      </c>
    </row>
    <row r="115" spans="2:9" ht="33" x14ac:dyDescent="0.25">
      <c r="B115" s="5" t="s">
        <v>99</v>
      </c>
      <c r="C115" s="5" t="s">
        <v>100</v>
      </c>
      <c r="D115" s="6">
        <f>D116+D119+D120</f>
        <v>1842510</v>
      </c>
      <c r="E115" s="6">
        <f>E116+E119+E120</f>
        <v>866100</v>
      </c>
      <c r="F115" s="6">
        <f t="shared" si="10"/>
        <v>2478290</v>
      </c>
      <c r="G115" s="6">
        <f>G116+G119+G120</f>
        <v>682928</v>
      </c>
      <c r="H115" s="6">
        <f>H116+H119+H120</f>
        <v>1795362</v>
      </c>
      <c r="I115" s="6">
        <f>I116+I119+I120</f>
        <v>1123719</v>
      </c>
    </row>
    <row r="116" spans="2:9" ht="22.5" x14ac:dyDescent="0.25">
      <c r="B116" s="5" t="s">
        <v>102</v>
      </c>
      <c r="C116" s="5" t="s">
        <v>103</v>
      </c>
      <c r="D116" s="6">
        <f>D117+D118</f>
        <v>1427500</v>
      </c>
      <c r="E116" s="6">
        <f>E117+E118</f>
        <v>716000</v>
      </c>
      <c r="F116" s="6">
        <f t="shared" si="10"/>
        <v>2117862</v>
      </c>
      <c r="G116" s="6">
        <f>G117+G118</f>
        <v>601510</v>
      </c>
      <c r="H116" s="6">
        <f>H117+H118</f>
        <v>1516352</v>
      </c>
      <c r="I116" s="6">
        <f>I117+I118</f>
        <v>932177</v>
      </c>
    </row>
    <row r="117" spans="2:9" ht="22.5" x14ac:dyDescent="0.25">
      <c r="B117" s="5" t="s">
        <v>105</v>
      </c>
      <c r="C117" s="5" t="s">
        <v>106</v>
      </c>
      <c r="D117" s="6">
        <v>1043100</v>
      </c>
      <c r="E117" s="6">
        <v>535700</v>
      </c>
      <c r="F117" s="6">
        <f t="shared" si="10"/>
        <v>1590436</v>
      </c>
      <c r="G117" s="6">
        <v>449860</v>
      </c>
      <c r="H117" s="6">
        <v>1140576</v>
      </c>
      <c r="I117" s="6">
        <v>729170</v>
      </c>
    </row>
    <row r="118" spans="2:9" ht="22.5" x14ac:dyDescent="0.25">
      <c r="B118" s="5" t="s">
        <v>108</v>
      </c>
      <c r="C118" s="5" t="s">
        <v>109</v>
      </c>
      <c r="D118" s="6">
        <v>384400</v>
      </c>
      <c r="E118" s="6">
        <v>180300</v>
      </c>
      <c r="F118" s="6">
        <f t="shared" si="10"/>
        <v>527426</v>
      </c>
      <c r="G118" s="6">
        <v>151650</v>
      </c>
      <c r="H118" s="6">
        <v>375776</v>
      </c>
      <c r="I118" s="6">
        <v>203007</v>
      </c>
    </row>
    <row r="119" spans="2:9" ht="22.5" x14ac:dyDescent="0.25">
      <c r="B119" s="5" t="s">
        <v>111</v>
      </c>
      <c r="C119" s="5" t="s">
        <v>112</v>
      </c>
      <c r="D119" s="6">
        <v>374300</v>
      </c>
      <c r="E119" s="6">
        <v>124200</v>
      </c>
      <c r="F119" s="6">
        <f t="shared" si="10"/>
        <v>282075</v>
      </c>
      <c r="G119" s="6">
        <v>49200</v>
      </c>
      <c r="H119" s="6">
        <v>232875</v>
      </c>
      <c r="I119" s="6">
        <v>156100</v>
      </c>
    </row>
    <row r="120" spans="2:9" ht="33" x14ac:dyDescent="0.25">
      <c r="B120" s="5" t="s">
        <v>114</v>
      </c>
      <c r="C120" s="5" t="s">
        <v>115</v>
      </c>
      <c r="D120" s="6">
        <v>40710</v>
      </c>
      <c r="E120" s="6">
        <v>25900</v>
      </c>
      <c r="F120" s="6">
        <f t="shared" si="10"/>
        <v>78353</v>
      </c>
      <c r="G120" s="6">
        <v>32218</v>
      </c>
      <c r="H120" s="6">
        <v>46135</v>
      </c>
      <c r="I120" s="6">
        <v>35442</v>
      </c>
    </row>
    <row r="121" spans="2:9" ht="22.5" x14ac:dyDescent="0.25">
      <c r="B121" s="5" t="s">
        <v>117</v>
      </c>
      <c r="C121" s="5" t="s">
        <v>118</v>
      </c>
      <c r="D121" s="6">
        <f>D122</f>
        <v>700</v>
      </c>
      <c r="E121" s="6">
        <f>E122</f>
        <v>100</v>
      </c>
      <c r="F121" s="6">
        <f t="shared" si="10"/>
        <v>814</v>
      </c>
      <c r="G121" s="6">
        <f t="shared" ref="G121:I122" si="11">G122</f>
        <v>795</v>
      </c>
      <c r="H121" s="6">
        <f t="shared" si="11"/>
        <v>19</v>
      </c>
      <c r="I121" s="6">
        <f t="shared" si="11"/>
        <v>82</v>
      </c>
    </row>
    <row r="122" spans="2:9" x14ac:dyDescent="0.25">
      <c r="B122" s="5" t="s">
        <v>120</v>
      </c>
      <c r="C122" s="5" t="s">
        <v>121</v>
      </c>
      <c r="D122" s="6">
        <f>D123</f>
        <v>700</v>
      </c>
      <c r="E122" s="6">
        <f>E123</f>
        <v>100</v>
      </c>
      <c r="F122" s="6">
        <f t="shared" si="10"/>
        <v>814</v>
      </c>
      <c r="G122" s="6">
        <f t="shared" si="11"/>
        <v>795</v>
      </c>
      <c r="H122" s="6">
        <f t="shared" si="11"/>
        <v>19</v>
      </c>
      <c r="I122" s="6">
        <f t="shared" si="11"/>
        <v>82</v>
      </c>
    </row>
    <row r="123" spans="2:9" x14ac:dyDescent="0.25">
      <c r="B123" s="5" t="s">
        <v>123</v>
      </c>
      <c r="C123" s="5" t="s">
        <v>124</v>
      </c>
      <c r="D123" s="6">
        <v>700</v>
      </c>
      <c r="E123" s="6">
        <v>100</v>
      </c>
      <c r="F123" s="6">
        <f t="shared" si="10"/>
        <v>814</v>
      </c>
      <c r="G123" s="6">
        <v>795</v>
      </c>
      <c r="H123" s="6">
        <v>19</v>
      </c>
      <c r="I123" s="6">
        <v>82</v>
      </c>
    </row>
    <row r="124" spans="2:9" x14ac:dyDescent="0.25">
      <c r="B124" s="5" t="s">
        <v>126</v>
      </c>
      <c r="C124" s="5" t="s">
        <v>127</v>
      </c>
      <c r="D124" s="6">
        <f>D125+D129</f>
        <v>-715940</v>
      </c>
      <c r="E124" s="6">
        <f>E125+E129</f>
        <v>2344480</v>
      </c>
      <c r="F124" s="6">
        <f t="shared" si="10"/>
        <v>7320713</v>
      </c>
      <c r="G124" s="6">
        <f>G125+G129</f>
        <v>4453696</v>
      </c>
      <c r="H124" s="6">
        <f>H125+H129</f>
        <v>2867017</v>
      </c>
      <c r="I124" s="6">
        <f>I125+I129</f>
        <v>1925576</v>
      </c>
    </row>
    <row r="125" spans="2:9" ht="22.5" x14ac:dyDescent="0.25">
      <c r="B125" s="5" t="s">
        <v>129</v>
      </c>
      <c r="C125" s="5" t="s">
        <v>130</v>
      </c>
      <c r="D125" s="6">
        <f>D126</f>
        <v>2766540</v>
      </c>
      <c r="E125" s="6">
        <f>E126</f>
        <v>1724640</v>
      </c>
      <c r="F125" s="6">
        <f t="shared" si="10"/>
        <v>4842918</v>
      </c>
      <c r="G125" s="6">
        <f>G126</f>
        <v>2608257</v>
      </c>
      <c r="H125" s="6">
        <f>H126</f>
        <v>2234661</v>
      </c>
      <c r="I125" s="6">
        <f>I126</f>
        <v>1373772</v>
      </c>
    </row>
    <row r="126" spans="2:9" ht="22.5" x14ac:dyDescent="0.25">
      <c r="B126" s="5" t="s">
        <v>132</v>
      </c>
      <c r="C126" s="5" t="s">
        <v>133</v>
      </c>
      <c r="D126" s="6">
        <f>+D127</f>
        <v>2766540</v>
      </c>
      <c r="E126" s="6">
        <f>+E127</f>
        <v>1724640</v>
      </c>
      <c r="F126" s="6">
        <f t="shared" si="10"/>
        <v>4842918</v>
      </c>
      <c r="G126" s="6">
        <f t="shared" ref="G126:I127" si="12">+G127</f>
        <v>2608257</v>
      </c>
      <c r="H126" s="6">
        <f t="shared" si="12"/>
        <v>2234661</v>
      </c>
      <c r="I126" s="6">
        <f t="shared" si="12"/>
        <v>1373772</v>
      </c>
    </row>
    <row r="127" spans="2:9" x14ac:dyDescent="0.25">
      <c r="B127" s="5" t="s">
        <v>135</v>
      </c>
      <c r="C127" s="5" t="s">
        <v>136</v>
      </c>
      <c r="D127" s="6">
        <f>+D128</f>
        <v>2766540</v>
      </c>
      <c r="E127" s="6">
        <f>+E128</f>
        <v>1724640</v>
      </c>
      <c r="F127" s="6">
        <f t="shared" si="10"/>
        <v>4842918</v>
      </c>
      <c r="G127" s="6">
        <f t="shared" si="12"/>
        <v>2608257</v>
      </c>
      <c r="H127" s="6">
        <f t="shared" si="12"/>
        <v>2234661</v>
      </c>
      <c r="I127" s="6">
        <f t="shared" si="12"/>
        <v>1373772</v>
      </c>
    </row>
    <row r="128" spans="2:9" ht="22.5" x14ac:dyDescent="0.25">
      <c r="B128" s="5" t="s">
        <v>138</v>
      </c>
      <c r="C128" s="5" t="s">
        <v>139</v>
      </c>
      <c r="D128" s="6">
        <v>2766540</v>
      </c>
      <c r="E128" s="6">
        <v>1724640</v>
      </c>
      <c r="F128" s="6">
        <f t="shared" si="10"/>
        <v>4842918</v>
      </c>
      <c r="G128" s="6">
        <v>2608257</v>
      </c>
      <c r="H128" s="6">
        <v>2234661</v>
      </c>
      <c r="I128" s="6">
        <v>1373772</v>
      </c>
    </row>
    <row r="129" spans="2:9" ht="22.5" x14ac:dyDescent="0.25">
      <c r="B129" s="5" t="s">
        <v>141</v>
      </c>
      <c r="C129" s="5" t="s">
        <v>142</v>
      </c>
      <c r="D129" s="6">
        <f>D130+D133+D135+D138+D141</f>
        <v>-3482480</v>
      </c>
      <c r="E129" s="6">
        <f>E130+E133+E135+E138+E141</f>
        <v>619840</v>
      </c>
      <c r="F129" s="6">
        <f t="shared" si="10"/>
        <v>2477795</v>
      </c>
      <c r="G129" s="6">
        <f>G130+G133+G135+G138+G141</f>
        <v>1845439</v>
      </c>
      <c r="H129" s="6">
        <f>H130+H133+H135+H138+H141</f>
        <v>632356</v>
      </c>
      <c r="I129" s="6">
        <f>I130+I133+I135+I138+I141</f>
        <v>551804</v>
      </c>
    </row>
    <row r="130" spans="2:9" ht="43.5" x14ac:dyDescent="0.25">
      <c r="B130" s="5" t="s">
        <v>144</v>
      </c>
      <c r="C130" s="5" t="s">
        <v>145</v>
      </c>
      <c r="D130" s="6">
        <f>D131+D132</f>
        <v>4492760</v>
      </c>
      <c r="E130" s="6">
        <f>E131+E132</f>
        <v>1894710</v>
      </c>
      <c r="F130" s="6">
        <f t="shared" si="10"/>
        <v>1511460</v>
      </c>
      <c r="G130" s="6">
        <f>G131+G132</f>
        <v>8716</v>
      </c>
      <c r="H130" s="6">
        <f>H131+H132</f>
        <v>1502744</v>
      </c>
      <c r="I130" s="6">
        <f>I131+I132</f>
        <v>1416274</v>
      </c>
    </row>
    <row r="131" spans="2:9" x14ac:dyDescent="0.25">
      <c r="B131" s="5" t="s">
        <v>147</v>
      </c>
      <c r="C131" s="5" t="s">
        <v>148</v>
      </c>
      <c r="D131" s="6">
        <v>1290620</v>
      </c>
      <c r="E131" s="6">
        <v>722100</v>
      </c>
      <c r="F131" s="6">
        <f t="shared" si="10"/>
        <v>267066</v>
      </c>
      <c r="G131" s="6">
        <v>0</v>
      </c>
      <c r="H131" s="6">
        <v>267066</v>
      </c>
      <c r="I131" s="6">
        <v>181670</v>
      </c>
    </row>
    <row r="132" spans="2:9" ht="22.5" x14ac:dyDescent="0.25">
      <c r="B132" s="5" t="s">
        <v>150</v>
      </c>
      <c r="C132" s="5" t="s">
        <v>151</v>
      </c>
      <c r="D132" s="6">
        <v>3202140</v>
      </c>
      <c r="E132" s="6">
        <v>1172610</v>
      </c>
      <c r="F132" s="6">
        <f t="shared" si="10"/>
        <v>1244394</v>
      </c>
      <c r="G132" s="6">
        <v>8716</v>
      </c>
      <c r="H132" s="6">
        <v>1235678</v>
      </c>
      <c r="I132" s="6">
        <v>1234604</v>
      </c>
    </row>
    <row r="133" spans="2:9" ht="22.5" x14ac:dyDescent="0.25">
      <c r="B133" s="5" t="s">
        <v>153</v>
      </c>
      <c r="C133" s="5" t="s">
        <v>154</v>
      </c>
      <c r="D133" s="6">
        <f>D134</f>
        <v>1100</v>
      </c>
      <c r="E133" s="6">
        <f>E134</f>
        <v>400</v>
      </c>
      <c r="F133" s="6">
        <f t="shared" si="10"/>
        <v>147</v>
      </c>
      <c r="G133" s="6">
        <f>G134</f>
        <v>0</v>
      </c>
      <c r="H133" s="6">
        <f>H134</f>
        <v>147</v>
      </c>
      <c r="I133" s="6">
        <f>I134</f>
        <v>147</v>
      </c>
    </row>
    <row r="134" spans="2:9" x14ac:dyDescent="0.25">
      <c r="B134" s="5" t="s">
        <v>156</v>
      </c>
      <c r="C134" s="5" t="s">
        <v>157</v>
      </c>
      <c r="D134" s="6">
        <v>1100</v>
      </c>
      <c r="E134" s="6">
        <v>400</v>
      </c>
      <c r="F134" s="6">
        <f t="shared" si="10"/>
        <v>147</v>
      </c>
      <c r="G134" s="6">
        <v>0</v>
      </c>
      <c r="H134" s="6">
        <v>147</v>
      </c>
      <c r="I134" s="6">
        <v>147</v>
      </c>
    </row>
    <row r="135" spans="2:9" ht="22.5" x14ac:dyDescent="0.25">
      <c r="B135" s="5" t="s">
        <v>159</v>
      </c>
      <c r="C135" s="5" t="s">
        <v>160</v>
      </c>
      <c r="D135" s="6">
        <f>D136</f>
        <v>785200</v>
      </c>
      <c r="E135" s="6">
        <f>E136</f>
        <v>126300</v>
      </c>
      <c r="F135" s="6">
        <f t="shared" si="10"/>
        <v>2115789</v>
      </c>
      <c r="G135" s="6">
        <f t="shared" ref="G135:I136" si="13">G136</f>
        <v>1829862</v>
      </c>
      <c r="H135" s="6">
        <f t="shared" si="13"/>
        <v>285927</v>
      </c>
      <c r="I135" s="6">
        <f t="shared" si="13"/>
        <v>289716</v>
      </c>
    </row>
    <row r="136" spans="2:9" ht="22.5" x14ac:dyDescent="0.25">
      <c r="B136" s="5" t="s">
        <v>162</v>
      </c>
      <c r="C136" s="5" t="s">
        <v>163</v>
      </c>
      <c r="D136" s="6">
        <f>D137</f>
        <v>785200</v>
      </c>
      <c r="E136" s="6">
        <f>E137</f>
        <v>126300</v>
      </c>
      <c r="F136" s="6">
        <f t="shared" si="10"/>
        <v>2115789</v>
      </c>
      <c r="G136" s="6">
        <f t="shared" si="13"/>
        <v>1829862</v>
      </c>
      <c r="H136" s="6">
        <f t="shared" si="13"/>
        <v>285927</v>
      </c>
      <c r="I136" s="6">
        <f t="shared" si="13"/>
        <v>289716</v>
      </c>
    </row>
    <row r="137" spans="2:9" ht="22.5" x14ac:dyDescent="0.25">
      <c r="B137" s="5" t="s">
        <v>165</v>
      </c>
      <c r="C137" s="5" t="s">
        <v>166</v>
      </c>
      <c r="D137" s="6">
        <v>785200</v>
      </c>
      <c r="E137" s="6">
        <v>126300</v>
      </c>
      <c r="F137" s="6">
        <f t="shared" si="10"/>
        <v>2115789</v>
      </c>
      <c r="G137" s="6">
        <v>1829862</v>
      </c>
      <c r="H137" s="6">
        <v>285927</v>
      </c>
      <c r="I137" s="6">
        <v>289716</v>
      </c>
    </row>
    <row r="138" spans="2:9" ht="33" x14ac:dyDescent="0.25">
      <c r="B138" s="5" t="s">
        <v>168</v>
      </c>
      <c r="C138" s="5" t="s">
        <v>169</v>
      </c>
      <c r="D138" s="6">
        <f>+D139+D140</f>
        <v>80000</v>
      </c>
      <c r="E138" s="6">
        <f>+E139+E140</f>
        <v>10500</v>
      </c>
      <c r="F138" s="6">
        <f t="shared" si="10"/>
        <v>25461</v>
      </c>
      <c r="G138" s="6">
        <f>+G139+G140</f>
        <v>6861</v>
      </c>
      <c r="H138" s="6">
        <f>+H139+H140</f>
        <v>18600</v>
      </c>
      <c r="I138" s="6">
        <f>+I139+I140</f>
        <v>20729</v>
      </c>
    </row>
    <row r="139" spans="2:9" x14ac:dyDescent="0.25">
      <c r="B139" s="5" t="s">
        <v>171</v>
      </c>
      <c r="C139" s="5" t="s">
        <v>172</v>
      </c>
      <c r="D139" s="6">
        <v>10000</v>
      </c>
      <c r="E139" s="6">
        <v>2100</v>
      </c>
      <c r="F139" s="6">
        <f t="shared" si="10"/>
        <v>6892</v>
      </c>
      <c r="G139" s="6">
        <v>3886</v>
      </c>
      <c r="H139" s="6">
        <v>3006</v>
      </c>
      <c r="I139" s="6">
        <v>3294</v>
      </c>
    </row>
    <row r="140" spans="2:9" x14ac:dyDescent="0.25">
      <c r="B140" s="5" t="s">
        <v>174</v>
      </c>
      <c r="C140" s="5" t="s">
        <v>175</v>
      </c>
      <c r="D140" s="6">
        <v>70000</v>
      </c>
      <c r="E140" s="6">
        <v>8400</v>
      </c>
      <c r="F140" s="6">
        <f t="shared" si="10"/>
        <v>18569</v>
      </c>
      <c r="G140" s="6">
        <v>2975</v>
      </c>
      <c r="H140" s="6">
        <v>15594</v>
      </c>
      <c r="I140" s="6">
        <v>17435</v>
      </c>
    </row>
    <row r="141" spans="2:9" ht="22.5" x14ac:dyDescent="0.25">
      <c r="B141" s="5" t="s">
        <v>231</v>
      </c>
      <c r="C141" s="5" t="s">
        <v>232</v>
      </c>
      <c r="D141" s="6">
        <f>+D142</f>
        <v>-8841540</v>
      </c>
      <c r="E141" s="6">
        <f>+E142</f>
        <v>-1412070</v>
      </c>
      <c r="F141" s="6">
        <f t="shared" si="10"/>
        <v>-1175062</v>
      </c>
      <c r="G141" s="6">
        <f>+G142</f>
        <v>0</v>
      </c>
      <c r="H141" s="6">
        <f>+H142</f>
        <v>-1175062</v>
      </c>
      <c r="I141" s="6">
        <f>+I142</f>
        <v>-1175062</v>
      </c>
    </row>
    <row r="142" spans="2:9" ht="33" x14ac:dyDescent="0.25">
      <c r="B142" s="5" t="s">
        <v>177</v>
      </c>
      <c r="C142" s="5" t="s">
        <v>178</v>
      </c>
      <c r="D142" s="6">
        <v>-8841540</v>
      </c>
      <c r="E142" s="6">
        <v>-1412070</v>
      </c>
      <c r="F142" s="6">
        <f t="shared" si="10"/>
        <v>-1175062</v>
      </c>
      <c r="G142" s="6">
        <v>0</v>
      </c>
      <c r="H142" s="6">
        <v>-1175062</v>
      </c>
      <c r="I142" s="6">
        <v>-1175062</v>
      </c>
    </row>
    <row r="143" spans="2:9" x14ac:dyDescent="0.25">
      <c r="B143" s="5" t="s">
        <v>183</v>
      </c>
      <c r="C143" s="5" t="s">
        <v>184</v>
      </c>
      <c r="D143" s="6">
        <f>D144</f>
        <v>1547400</v>
      </c>
      <c r="E143" s="6">
        <f>E144</f>
        <v>453100</v>
      </c>
      <c r="F143" s="6">
        <f t="shared" si="10"/>
        <v>236897</v>
      </c>
      <c r="G143" s="6">
        <f t="shared" ref="G143:I144" si="14">G144</f>
        <v>0</v>
      </c>
      <c r="H143" s="6">
        <f t="shared" si="14"/>
        <v>236897</v>
      </c>
      <c r="I143" s="6">
        <f t="shared" si="14"/>
        <v>236897</v>
      </c>
    </row>
    <row r="144" spans="2:9" ht="22.5" x14ac:dyDescent="0.25">
      <c r="B144" s="5" t="s">
        <v>186</v>
      </c>
      <c r="C144" s="5" t="s">
        <v>187</v>
      </c>
      <c r="D144" s="6">
        <f>D145</f>
        <v>1547400</v>
      </c>
      <c r="E144" s="6">
        <f>E145</f>
        <v>453100</v>
      </c>
      <c r="F144" s="6">
        <f t="shared" si="10"/>
        <v>236897</v>
      </c>
      <c r="G144" s="6">
        <f t="shared" si="14"/>
        <v>0</v>
      </c>
      <c r="H144" s="6">
        <f t="shared" si="14"/>
        <v>236897</v>
      </c>
      <c r="I144" s="6">
        <f t="shared" si="14"/>
        <v>236897</v>
      </c>
    </row>
    <row r="145" spans="2:9" ht="96" x14ac:dyDescent="0.25">
      <c r="B145" s="5" t="s">
        <v>189</v>
      </c>
      <c r="C145" s="5" t="s">
        <v>190</v>
      </c>
      <c r="D145" s="6">
        <f>+D146+D147</f>
        <v>1547400</v>
      </c>
      <c r="E145" s="6">
        <f>+E146+E147</f>
        <v>453100</v>
      </c>
      <c r="F145" s="6">
        <f t="shared" si="10"/>
        <v>236897</v>
      </c>
      <c r="G145" s="6">
        <f>+G146+G147</f>
        <v>0</v>
      </c>
      <c r="H145" s="6">
        <f>+H146+H147</f>
        <v>236897</v>
      </c>
      <c r="I145" s="6">
        <f>+I146+I147</f>
        <v>236897</v>
      </c>
    </row>
    <row r="146" spans="2:9" ht="43.5" x14ac:dyDescent="0.25">
      <c r="B146" s="5" t="s">
        <v>192</v>
      </c>
      <c r="C146" s="5" t="s">
        <v>193</v>
      </c>
      <c r="D146" s="6">
        <v>160000</v>
      </c>
      <c r="E146" s="6">
        <v>100000</v>
      </c>
      <c r="F146" s="6">
        <f t="shared" si="10"/>
        <v>58912</v>
      </c>
      <c r="G146" s="6">
        <v>0</v>
      </c>
      <c r="H146" s="6">
        <v>58912</v>
      </c>
      <c r="I146" s="6">
        <v>58912</v>
      </c>
    </row>
    <row r="147" spans="2:9" ht="22.5" x14ac:dyDescent="0.25">
      <c r="B147" s="5" t="s">
        <v>195</v>
      </c>
      <c r="C147" s="5" t="s">
        <v>196</v>
      </c>
      <c r="D147" s="6">
        <v>1387400</v>
      </c>
      <c r="E147" s="6">
        <v>353100</v>
      </c>
      <c r="F147" s="6">
        <f t="shared" si="10"/>
        <v>177985</v>
      </c>
      <c r="G147" s="6">
        <v>0</v>
      </c>
      <c r="H147" s="6">
        <v>177985</v>
      </c>
      <c r="I147" s="6">
        <v>177985</v>
      </c>
    </row>
    <row r="150" spans="2:9" x14ac:dyDescent="0.25">
      <c r="B150" s="11" t="s">
        <v>236</v>
      </c>
      <c r="C150" s="11"/>
      <c r="D150" s="11"/>
      <c r="E150" s="11"/>
      <c r="F150" s="11"/>
      <c r="G150" s="11"/>
      <c r="H150" s="11"/>
      <c r="I150" s="11"/>
    </row>
    <row r="153" spans="2:9" ht="22.5" x14ac:dyDescent="0.25">
      <c r="B153" s="5" t="s">
        <v>233</v>
      </c>
      <c r="C153" s="5" t="s">
        <v>19</v>
      </c>
      <c r="D153" s="6">
        <f>D154+D159+D164</f>
        <v>46078540</v>
      </c>
      <c r="E153" s="6">
        <f>E154+E159+E164</f>
        <v>18611450</v>
      </c>
      <c r="F153" s="6">
        <f t="shared" ref="F153:F173" si="15">G153+H153</f>
        <v>4620443</v>
      </c>
      <c r="G153" s="6">
        <f>G154+G159+G164</f>
        <v>607695</v>
      </c>
      <c r="H153" s="6">
        <f>H154+H159+H164</f>
        <v>4012748</v>
      </c>
      <c r="I153" s="6">
        <f>I154+I159+I164</f>
        <v>2938070</v>
      </c>
    </row>
    <row r="154" spans="2:9" x14ac:dyDescent="0.25">
      <c r="B154" s="5" t="s">
        <v>24</v>
      </c>
      <c r="C154" s="5" t="s">
        <v>25</v>
      </c>
      <c r="D154" s="6">
        <f t="shared" ref="D154:E157" si="16">+D155</f>
        <v>8841540</v>
      </c>
      <c r="E154" s="6">
        <f t="shared" si="16"/>
        <v>1412070</v>
      </c>
      <c r="F154" s="6">
        <f t="shared" si="15"/>
        <v>1175062</v>
      </c>
      <c r="G154" s="6">
        <f t="shared" ref="G154:I157" si="17">+G155</f>
        <v>0</v>
      </c>
      <c r="H154" s="6">
        <f t="shared" si="17"/>
        <v>1175062</v>
      </c>
      <c r="I154" s="6">
        <f t="shared" si="17"/>
        <v>1175062</v>
      </c>
    </row>
    <row r="155" spans="2:9" x14ac:dyDescent="0.25">
      <c r="B155" s="5" t="s">
        <v>126</v>
      </c>
      <c r="C155" s="5" t="s">
        <v>127</v>
      </c>
      <c r="D155" s="6">
        <f t="shared" si="16"/>
        <v>8841540</v>
      </c>
      <c r="E155" s="6">
        <f t="shared" si="16"/>
        <v>1412070</v>
      </c>
      <c r="F155" s="6">
        <f t="shared" si="15"/>
        <v>1175062</v>
      </c>
      <c r="G155" s="6">
        <f t="shared" si="17"/>
        <v>0</v>
      </c>
      <c r="H155" s="6">
        <f t="shared" si="17"/>
        <v>1175062</v>
      </c>
      <c r="I155" s="6">
        <f t="shared" si="17"/>
        <v>1175062</v>
      </c>
    </row>
    <row r="156" spans="2:9" ht="22.5" x14ac:dyDescent="0.25">
      <c r="B156" s="5" t="s">
        <v>141</v>
      </c>
      <c r="C156" s="5" t="s">
        <v>142</v>
      </c>
      <c r="D156" s="6">
        <f t="shared" si="16"/>
        <v>8841540</v>
      </c>
      <c r="E156" s="6">
        <f t="shared" si="16"/>
        <v>1412070</v>
      </c>
      <c r="F156" s="6">
        <f t="shared" si="15"/>
        <v>1175062</v>
      </c>
      <c r="G156" s="6">
        <f t="shared" si="17"/>
        <v>0</v>
      </c>
      <c r="H156" s="6">
        <f t="shared" si="17"/>
        <v>1175062</v>
      </c>
      <c r="I156" s="6">
        <f t="shared" si="17"/>
        <v>1175062</v>
      </c>
    </row>
    <row r="157" spans="2:9" ht="22.5" x14ac:dyDescent="0.25">
      <c r="B157" s="5" t="s">
        <v>231</v>
      </c>
      <c r="C157" s="5" t="s">
        <v>232</v>
      </c>
      <c r="D157" s="6">
        <f t="shared" si="16"/>
        <v>8841540</v>
      </c>
      <c r="E157" s="6">
        <f t="shared" si="16"/>
        <v>1412070</v>
      </c>
      <c r="F157" s="6">
        <f t="shared" si="15"/>
        <v>1175062</v>
      </c>
      <c r="G157" s="6">
        <f t="shared" si="17"/>
        <v>0</v>
      </c>
      <c r="H157" s="6">
        <f t="shared" si="17"/>
        <v>1175062</v>
      </c>
      <c r="I157" s="6">
        <f t="shared" si="17"/>
        <v>1175062</v>
      </c>
    </row>
    <row r="158" spans="2:9" x14ac:dyDescent="0.25">
      <c r="B158" s="5" t="s">
        <v>180</v>
      </c>
      <c r="C158" s="5" t="s">
        <v>181</v>
      </c>
      <c r="D158" s="6">
        <v>8841540</v>
      </c>
      <c r="E158" s="6">
        <v>1412070</v>
      </c>
      <c r="F158" s="6">
        <f t="shared" si="15"/>
        <v>1175062</v>
      </c>
      <c r="G158" s="6">
        <v>0</v>
      </c>
      <c r="H158" s="6">
        <v>1175062</v>
      </c>
      <c r="I158" s="6">
        <v>1175062</v>
      </c>
    </row>
    <row r="159" spans="2:9" x14ac:dyDescent="0.25">
      <c r="B159" s="5" t="s">
        <v>183</v>
      </c>
      <c r="C159" s="5" t="s">
        <v>184</v>
      </c>
      <c r="D159" s="6">
        <f>D160</f>
        <v>8089050</v>
      </c>
      <c r="E159" s="6">
        <f>E160</f>
        <v>2578130</v>
      </c>
      <c r="F159" s="6">
        <f t="shared" si="15"/>
        <v>1359795</v>
      </c>
      <c r="G159" s="6">
        <f t="shared" ref="G159:I160" si="18">G160</f>
        <v>128588</v>
      </c>
      <c r="H159" s="6">
        <f t="shared" si="18"/>
        <v>1231207</v>
      </c>
      <c r="I159" s="6">
        <f t="shared" si="18"/>
        <v>1152203</v>
      </c>
    </row>
    <row r="160" spans="2:9" ht="22.5" x14ac:dyDescent="0.25">
      <c r="B160" s="5" t="s">
        <v>186</v>
      </c>
      <c r="C160" s="5" t="s">
        <v>187</v>
      </c>
      <c r="D160" s="6">
        <f>D161</f>
        <v>8089050</v>
      </c>
      <c r="E160" s="6">
        <f>E161</f>
        <v>2578130</v>
      </c>
      <c r="F160" s="6">
        <f t="shared" si="15"/>
        <v>1359795</v>
      </c>
      <c r="G160" s="6">
        <f t="shared" si="18"/>
        <v>128588</v>
      </c>
      <c r="H160" s="6">
        <f t="shared" si="18"/>
        <v>1231207</v>
      </c>
      <c r="I160" s="6">
        <f t="shared" si="18"/>
        <v>1152203</v>
      </c>
    </row>
    <row r="161" spans="1:20" ht="96" x14ac:dyDescent="0.25">
      <c r="B161" s="5" t="s">
        <v>189</v>
      </c>
      <c r="C161" s="5" t="s">
        <v>190</v>
      </c>
      <c r="D161" s="6">
        <f>+D162+D163</f>
        <v>8089050</v>
      </c>
      <c r="E161" s="6">
        <f>+E162+E163</f>
        <v>2578130</v>
      </c>
      <c r="F161" s="6">
        <f t="shared" si="15"/>
        <v>1359795</v>
      </c>
      <c r="G161" s="6">
        <f>+G162+G163</f>
        <v>128588</v>
      </c>
      <c r="H161" s="6">
        <f>+H162+H163</f>
        <v>1231207</v>
      </c>
      <c r="I161" s="6">
        <f>+I162+I163</f>
        <v>1152203</v>
      </c>
    </row>
    <row r="162" spans="1:20" ht="22.5" x14ac:dyDescent="0.25">
      <c r="B162" s="5" t="s">
        <v>198</v>
      </c>
      <c r="C162" s="5" t="s">
        <v>199</v>
      </c>
      <c r="D162" s="6">
        <v>7200000</v>
      </c>
      <c r="E162" s="6">
        <v>2148000</v>
      </c>
      <c r="F162" s="6">
        <f t="shared" si="15"/>
        <v>1058786</v>
      </c>
      <c r="G162" s="6">
        <v>0</v>
      </c>
      <c r="H162" s="6">
        <v>1058786</v>
      </c>
      <c r="I162" s="6">
        <v>1058786</v>
      </c>
    </row>
    <row r="163" spans="1:20" ht="54" x14ac:dyDescent="0.25">
      <c r="B163" s="5" t="s">
        <v>201</v>
      </c>
      <c r="C163" s="5" t="s">
        <v>202</v>
      </c>
      <c r="D163" s="6">
        <v>889050</v>
      </c>
      <c r="E163" s="6">
        <v>430130</v>
      </c>
      <c r="F163" s="6">
        <f t="shared" si="15"/>
        <v>301009</v>
      </c>
      <c r="G163" s="6">
        <v>128588</v>
      </c>
      <c r="H163" s="6">
        <v>172421</v>
      </c>
      <c r="I163" s="6">
        <v>93417</v>
      </c>
    </row>
    <row r="164" spans="1:20" ht="33" x14ac:dyDescent="0.25">
      <c r="B164" s="5" t="s">
        <v>204</v>
      </c>
      <c r="C164" s="5" t="s">
        <v>205</v>
      </c>
      <c r="D164" s="6">
        <f>D165+D168+D172</f>
        <v>29147950</v>
      </c>
      <c r="E164" s="6">
        <f>E165+E168+E172</f>
        <v>14621250</v>
      </c>
      <c r="F164" s="6">
        <f t="shared" si="15"/>
        <v>2085586</v>
      </c>
      <c r="G164" s="6">
        <f>G165+G168+G172</f>
        <v>479107</v>
      </c>
      <c r="H164" s="6">
        <f>H165+H168+H172</f>
        <v>1606479</v>
      </c>
      <c r="I164" s="6">
        <f>I165+I168+I172</f>
        <v>610805</v>
      </c>
    </row>
    <row r="165" spans="1:20" ht="22.5" x14ac:dyDescent="0.25">
      <c r="B165" s="5" t="s">
        <v>207</v>
      </c>
      <c r="C165" s="5" t="s">
        <v>208</v>
      </c>
      <c r="D165" s="6">
        <f>D166+D167</f>
        <v>2545130</v>
      </c>
      <c r="E165" s="6">
        <f>E166+E167</f>
        <v>970470</v>
      </c>
      <c r="F165" s="6">
        <f t="shared" si="15"/>
        <v>1410576</v>
      </c>
      <c r="G165" s="6">
        <f>G166+G167</f>
        <v>440106</v>
      </c>
      <c r="H165" s="6">
        <f>H166+H167</f>
        <v>970470</v>
      </c>
      <c r="I165" s="6">
        <f>I166+I167</f>
        <v>440106</v>
      </c>
    </row>
    <row r="166" spans="1:20" ht="22.5" x14ac:dyDescent="0.25">
      <c r="B166" s="5" t="s">
        <v>210</v>
      </c>
      <c r="C166" s="5" t="s">
        <v>211</v>
      </c>
      <c r="D166" s="6">
        <v>1574660</v>
      </c>
      <c r="E166" s="6">
        <v>0</v>
      </c>
      <c r="F166" s="6">
        <f t="shared" si="15"/>
        <v>440106</v>
      </c>
      <c r="G166" s="6">
        <v>440106</v>
      </c>
      <c r="H166" s="6">
        <v>0</v>
      </c>
      <c r="I166" s="6">
        <v>0</v>
      </c>
    </row>
    <row r="167" spans="1:20" ht="22.5" x14ac:dyDescent="0.25">
      <c r="B167" s="5" t="s">
        <v>213</v>
      </c>
      <c r="C167" s="5" t="s">
        <v>214</v>
      </c>
      <c r="D167" s="6">
        <v>970470</v>
      </c>
      <c r="E167" s="6">
        <v>970470</v>
      </c>
      <c r="F167" s="6">
        <f t="shared" si="15"/>
        <v>970470</v>
      </c>
      <c r="G167" s="6">
        <v>0</v>
      </c>
      <c r="H167" s="6">
        <v>970470</v>
      </c>
      <c r="I167" s="6">
        <v>440106</v>
      </c>
    </row>
    <row r="168" spans="1:20" x14ac:dyDescent="0.25">
      <c r="B168" s="5" t="s">
        <v>216</v>
      </c>
      <c r="C168" s="5" t="s">
        <v>217</v>
      </c>
      <c r="D168" s="6">
        <f>D169+D170+D171</f>
        <v>4076770</v>
      </c>
      <c r="E168" s="6">
        <f>E169+E170+E171</f>
        <v>2650780</v>
      </c>
      <c r="F168" s="6">
        <f t="shared" si="15"/>
        <v>675010</v>
      </c>
      <c r="G168" s="6">
        <f>G169+G170+G171</f>
        <v>39001</v>
      </c>
      <c r="H168" s="6">
        <f>H169+H170+H171</f>
        <v>636009</v>
      </c>
      <c r="I168" s="6">
        <f>I169+I170+I171</f>
        <v>170699</v>
      </c>
    </row>
    <row r="169" spans="1:20" ht="22.5" x14ac:dyDescent="0.25">
      <c r="A169" s="7"/>
      <c r="B169" s="5" t="s">
        <v>210</v>
      </c>
      <c r="C169" s="5" t="s">
        <v>219</v>
      </c>
      <c r="D169" s="6">
        <v>3282400</v>
      </c>
      <c r="E169" s="6">
        <v>1856410</v>
      </c>
      <c r="F169" s="6">
        <f t="shared" si="15"/>
        <v>636009</v>
      </c>
      <c r="G169" s="6">
        <v>39001</v>
      </c>
      <c r="H169" s="6">
        <v>597008</v>
      </c>
      <c r="I169" s="6">
        <v>131698</v>
      </c>
      <c r="J169" s="7"/>
      <c r="K169" s="7"/>
      <c r="L169" s="7"/>
      <c r="Q169" s="7"/>
      <c r="R169" s="7"/>
      <c r="S169" s="7"/>
      <c r="T169" s="7"/>
    </row>
    <row r="170" spans="1:20" ht="22.5" x14ac:dyDescent="0.25">
      <c r="B170" s="5" t="s">
        <v>213</v>
      </c>
      <c r="C170" s="5" t="s">
        <v>221</v>
      </c>
      <c r="D170" s="6">
        <v>39000</v>
      </c>
      <c r="E170" s="6">
        <v>39000</v>
      </c>
      <c r="F170" s="6">
        <f t="shared" si="15"/>
        <v>39001</v>
      </c>
      <c r="G170" s="6">
        <v>0</v>
      </c>
      <c r="H170" s="6">
        <v>39001</v>
      </c>
      <c r="I170" s="6">
        <v>39001</v>
      </c>
    </row>
    <row r="171" spans="1:20" x14ac:dyDescent="0.25">
      <c r="B171" s="5" t="s">
        <v>223</v>
      </c>
      <c r="C171" s="5" t="s">
        <v>224</v>
      </c>
      <c r="D171" s="6">
        <v>755370</v>
      </c>
      <c r="E171" s="6">
        <v>755370</v>
      </c>
      <c r="F171" s="6">
        <f t="shared" si="15"/>
        <v>0</v>
      </c>
      <c r="G171" s="6">
        <v>0</v>
      </c>
      <c r="H171" s="6">
        <v>0</v>
      </c>
      <c r="I171" s="6">
        <v>0</v>
      </c>
    </row>
    <row r="172" spans="1:20" x14ac:dyDescent="0.25">
      <c r="B172" s="5" t="s">
        <v>226</v>
      </c>
      <c r="C172" s="5" t="s">
        <v>227</v>
      </c>
      <c r="D172" s="6">
        <f>D173</f>
        <v>22526050</v>
      </c>
      <c r="E172" s="6">
        <f>E173</f>
        <v>11000000</v>
      </c>
      <c r="F172" s="6">
        <f t="shared" si="15"/>
        <v>0</v>
      </c>
      <c r="G172" s="6">
        <f>G173</f>
        <v>0</v>
      </c>
      <c r="H172" s="6">
        <f>H173</f>
        <v>0</v>
      </c>
      <c r="I172" s="6">
        <f>I173</f>
        <v>0</v>
      </c>
    </row>
    <row r="173" spans="1:20" ht="22.5" x14ac:dyDescent="0.25">
      <c r="B173" s="5" t="s">
        <v>210</v>
      </c>
      <c r="C173" s="5" t="s">
        <v>229</v>
      </c>
      <c r="D173" s="6">
        <v>22526050</v>
      </c>
      <c r="E173" s="6">
        <v>11000000</v>
      </c>
      <c r="F173" s="6">
        <f t="shared" si="15"/>
        <v>0</v>
      </c>
      <c r="G173" s="6">
        <v>0</v>
      </c>
      <c r="H173" s="6">
        <v>0</v>
      </c>
      <c r="I173" s="6">
        <v>0</v>
      </c>
    </row>
    <row r="175" spans="1:20" x14ac:dyDescent="0.25">
      <c r="B175" s="10" t="s">
        <v>237</v>
      </c>
      <c r="C175" s="9"/>
      <c r="D175" s="9" t="s">
        <v>238</v>
      </c>
    </row>
    <row r="176" spans="1:20" x14ac:dyDescent="0.25">
      <c r="B176" s="10" t="s">
        <v>239</v>
      </c>
      <c r="C176" s="9"/>
      <c r="D176" s="9" t="s">
        <v>240</v>
      </c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 t="s">
        <v>241</v>
      </c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 t="s">
        <v>242</v>
      </c>
      <c r="C183" s="9"/>
      <c r="D183" s="9" t="s">
        <v>243</v>
      </c>
    </row>
    <row r="184" spans="2:4" x14ac:dyDescent="0.25">
      <c r="B184" s="9"/>
      <c r="C184" s="9"/>
      <c r="D184" s="9" t="s">
        <v>244</v>
      </c>
    </row>
  </sheetData>
  <mergeCells count="22">
    <mergeCell ref="I85:L85"/>
    <mergeCell ref="A1:K1"/>
    <mergeCell ref="A2:K2"/>
    <mergeCell ref="A3:K3"/>
    <mergeCell ref="A4:K4"/>
    <mergeCell ref="A5:K5"/>
    <mergeCell ref="B150:I150"/>
    <mergeCell ref="I7:I10"/>
    <mergeCell ref="J7:J10"/>
    <mergeCell ref="K7:K10"/>
    <mergeCell ref="B86:J8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85:D85"/>
    <mergeCell ref="E85:H85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2022-05-11T07:01:51Z</cp:lastPrinted>
  <dcterms:created xsi:type="dcterms:W3CDTF">2022-05-05T12:49:48Z</dcterms:created>
  <dcterms:modified xsi:type="dcterms:W3CDTF">2022-05-11T07:04:57Z</dcterms:modified>
</cp:coreProperties>
</file>