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IECTE HOTARARI\2020\mai\"/>
    </mc:Choice>
  </mc:AlternateContent>
  <xr:revisionPtr revIDLastSave="0" documentId="13_ncr:1_{1AEE944A-361E-4DE3-9DCE-4B17934F07B9}" xr6:coauthVersionLast="45" xr6:coauthVersionMax="45" xr10:uidLastSave="{00000000-0000-0000-0000-000000000000}"/>
  <bookViews>
    <workbookView xWindow="675" yWindow="600" windowWidth="18525" windowHeight="14760" xr2:uid="{00000000-000D-0000-FFFF-FFFF00000000}"/>
  </bookViews>
  <sheets>
    <sheet name="Foaie1" sheetId="1" r:id="rId1"/>
    <sheet name="Foaie2" sheetId="2" r:id="rId2"/>
    <sheet name="Foaie3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3" l="1"/>
  <c r="D15" i="3" s="1"/>
  <c r="D14" i="3" s="1"/>
  <c r="D13" i="3" s="1"/>
  <c r="E16" i="3"/>
  <c r="E15" i="3" s="1"/>
  <c r="E14" i="3" s="1"/>
  <c r="E13" i="3" s="1"/>
  <c r="G16" i="3"/>
  <c r="F16" i="3" s="1"/>
  <c r="K16" i="3" s="1"/>
  <c r="H16" i="3"/>
  <c r="H15" i="3" s="1"/>
  <c r="H14" i="3" s="1"/>
  <c r="H13" i="3" s="1"/>
  <c r="I16" i="3"/>
  <c r="I15" i="3" s="1"/>
  <c r="I14" i="3" s="1"/>
  <c r="I13" i="3" s="1"/>
  <c r="J16" i="3"/>
  <c r="J15" i="3" s="1"/>
  <c r="J14" i="3" s="1"/>
  <c r="J13" i="3" s="1"/>
  <c r="F17" i="3"/>
  <c r="K17" i="3"/>
  <c r="D21" i="3"/>
  <c r="D20" i="3" s="1"/>
  <c r="D19" i="3" s="1"/>
  <c r="D18" i="3" s="1"/>
  <c r="E21" i="3"/>
  <c r="E20" i="3" s="1"/>
  <c r="E19" i="3" s="1"/>
  <c r="E18" i="3" s="1"/>
  <c r="G21" i="3"/>
  <c r="F21" i="3" s="1"/>
  <c r="K21" i="3" s="1"/>
  <c r="H21" i="3"/>
  <c r="H20" i="3" s="1"/>
  <c r="H19" i="3" s="1"/>
  <c r="H18" i="3" s="1"/>
  <c r="I21" i="3"/>
  <c r="I20" i="3" s="1"/>
  <c r="I19" i="3" s="1"/>
  <c r="I18" i="3" s="1"/>
  <c r="J21" i="3"/>
  <c r="J20" i="3" s="1"/>
  <c r="J19" i="3" s="1"/>
  <c r="J18" i="3" s="1"/>
  <c r="F22" i="3"/>
  <c r="K22" i="3"/>
  <c r="D23" i="3"/>
  <c r="E23" i="3"/>
  <c r="G23" i="3"/>
  <c r="F23" i="3" s="1"/>
  <c r="K23" i="3" s="1"/>
  <c r="H23" i="3"/>
  <c r="I23" i="3"/>
  <c r="J23" i="3"/>
  <c r="F24" i="3"/>
  <c r="K24" i="3"/>
  <c r="D26" i="3"/>
  <c r="D25" i="3" s="1"/>
  <c r="E26" i="3"/>
  <c r="E25" i="3" s="1"/>
  <c r="G26" i="3"/>
  <c r="F26" i="3" s="1"/>
  <c r="K26" i="3" s="1"/>
  <c r="H26" i="3"/>
  <c r="H25" i="3" s="1"/>
  <c r="I26" i="3"/>
  <c r="I25" i="3" s="1"/>
  <c r="J26" i="3"/>
  <c r="J25" i="3" s="1"/>
  <c r="F27" i="3"/>
  <c r="K27" i="3"/>
  <c r="D17" i="2"/>
  <c r="D16" i="2" s="1"/>
  <c r="D15" i="2" s="1"/>
  <c r="E17" i="2"/>
  <c r="E16" i="2" s="1"/>
  <c r="E15" i="2" s="1"/>
  <c r="G17" i="2"/>
  <c r="G16" i="2" s="1"/>
  <c r="H17" i="2"/>
  <c r="H16" i="2" s="1"/>
  <c r="H15" i="2" s="1"/>
  <c r="H14" i="2" s="1"/>
  <c r="H13" i="2" s="1"/>
  <c r="H12" i="2" s="1"/>
  <c r="I17" i="2"/>
  <c r="I16" i="2" s="1"/>
  <c r="I15" i="2" s="1"/>
  <c r="J17" i="2"/>
  <c r="J16" i="2" s="1"/>
  <c r="J15" i="2" s="1"/>
  <c r="J14" i="2" s="1"/>
  <c r="J13" i="2" s="1"/>
  <c r="F18" i="2"/>
  <c r="K18" i="2" s="1"/>
  <c r="D20" i="2"/>
  <c r="D19" i="2" s="1"/>
  <c r="E20" i="2"/>
  <c r="E19" i="2" s="1"/>
  <c r="G20" i="2"/>
  <c r="F20" i="2" s="1"/>
  <c r="K20" i="2" s="1"/>
  <c r="H20" i="2"/>
  <c r="H19" i="2" s="1"/>
  <c r="I20" i="2"/>
  <c r="I19" i="2" s="1"/>
  <c r="J20" i="2"/>
  <c r="J19" i="2" s="1"/>
  <c r="F21" i="2"/>
  <c r="K21" i="2"/>
  <c r="F22" i="2"/>
  <c r="K22" i="2" s="1"/>
  <c r="F23" i="2"/>
  <c r="K23" i="2"/>
  <c r="F24" i="2"/>
  <c r="K24" i="2" s="1"/>
  <c r="F25" i="2"/>
  <c r="K25" i="2"/>
  <c r="F26" i="2"/>
  <c r="K26" i="2" s="1"/>
  <c r="F27" i="2"/>
  <c r="K27" i="2"/>
  <c r="D28" i="2"/>
  <c r="E28" i="2"/>
  <c r="G28" i="2"/>
  <c r="F28" i="2" s="1"/>
  <c r="K28" i="2" s="1"/>
  <c r="H28" i="2"/>
  <c r="I28" i="2"/>
  <c r="J28" i="2"/>
  <c r="F29" i="2"/>
  <c r="K29" i="2" s="1"/>
  <c r="F30" i="2"/>
  <c r="K30" i="2"/>
  <c r="D33" i="2"/>
  <c r="D32" i="2" s="1"/>
  <c r="D31" i="2" s="1"/>
  <c r="E33" i="2"/>
  <c r="E32" i="2" s="1"/>
  <c r="E31" i="2" s="1"/>
  <c r="G33" i="2"/>
  <c r="F33" i="2" s="1"/>
  <c r="K33" i="2" s="1"/>
  <c r="H33" i="2"/>
  <c r="H32" i="2" s="1"/>
  <c r="H31" i="2" s="1"/>
  <c r="I33" i="2"/>
  <c r="I32" i="2" s="1"/>
  <c r="I31" i="2" s="1"/>
  <c r="J33" i="2"/>
  <c r="J32" i="2" s="1"/>
  <c r="J31" i="2" s="1"/>
  <c r="F34" i="2"/>
  <c r="K34" i="2"/>
  <c r="D37" i="2"/>
  <c r="D36" i="2" s="1"/>
  <c r="D35" i="2" s="1"/>
  <c r="E37" i="2"/>
  <c r="E36" i="2" s="1"/>
  <c r="E35" i="2" s="1"/>
  <c r="G37" i="2"/>
  <c r="F37" i="2" s="1"/>
  <c r="K37" i="2" s="1"/>
  <c r="H37" i="2"/>
  <c r="H36" i="2" s="1"/>
  <c r="H35" i="2" s="1"/>
  <c r="I37" i="2"/>
  <c r="I36" i="2" s="1"/>
  <c r="I35" i="2" s="1"/>
  <c r="J37" i="2"/>
  <c r="J36" i="2" s="1"/>
  <c r="J35" i="2" s="1"/>
  <c r="F38" i="2"/>
  <c r="K38" i="2"/>
  <c r="F39" i="2"/>
  <c r="K39" i="2"/>
  <c r="F40" i="2"/>
  <c r="K40" i="2"/>
  <c r="D17" i="1"/>
  <c r="D16" i="1" s="1"/>
  <c r="D15" i="1" s="1"/>
  <c r="E17" i="1"/>
  <c r="E16" i="1" s="1"/>
  <c r="E15" i="1" s="1"/>
  <c r="F17" i="1"/>
  <c r="F16" i="1" s="1"/>
  <c r="F15" i="1" s="1"/>
  <c r="D20" i="1"/>
  <c r="E20" i="1"/>
  <c r="F20" i="1"/>
  <c r="D28" i="1"/>
  <c r="E28" i="1"/>
  <c r="F28" i="1"/>
  <c r="D34" i="1"/>
  <c r="D33" i="1" s="1"/>
  <c r="D32" i="1" s="1"/>
  <c r="E34" i="1"/>
  <c r="E33" i="1" s="1"/>
  <c r="E32" i="1" s="1"/>
  <c r="F34" i="1"/>
  <c r="F33" i="1" s="1"/>
  <c r="F32" i="1" s="1"/>
  <c r="D39" i="1"/>
  <c r="D38" i="1" s="1"/>
  <c r="E39" i="1"/>
  <c r="E38" i="1" s="1"/>
  <c r="F39" i="1"/>
  <c r="F38" i="1" s="1"/>
  <c r="D41" i="1"/>
  <c r="E41" i="1"/>
  <c r="F41" i="1"/>
  <c r="D47" i="1"/>
  <c r="D46" i="1" s="1"/>
  <c r="E47" i="1"/>
  <c r="E46" i="1" s="1"/>
  <c r="F47" i="1"/>
  <c r="F46" i="1" s="1"/>
  <c r="E37" i="1" l="1"/>
  <c r="E36" i="1" s="1"/>
  <c r="F19" i="1"/>
  <c r="F14" i="1" s="1"/>
  <c r="F13" i="1" s="1"/>
  <c r="F12" i="1" s="1"/>
  <c r="D19" i="1"/>
  <c r="D37" i="1"/>
  <c r="D36" i="1" s="1"/>
  <c r="F37" i="1"/>
  <c r="F36" i="1" s="1"/>
  <c r="E19" i="1"/>
  <c r="H12" i="3"/>
  <c r="J12" i="3"/>
  <c r="E12" i="3"/>
  <c r="I12" i="3"/>
  <c r="D12" i="3"/>
  <c r="G15" i="3"/>
  <c r="G25" i="3"/>
  <c r="F25" i="3" s="1"/>
  <c r="K25" i="3" s="1"/>
  <c r="G20" i="3"/>
  <c r="G15" i="2"/>
  <c r="F16" i="2"/>
  <c r="K16" i="2" s="1"/>
  <c r="J12" i="2"/>
  <c r="E14" i="2"/>
  <c r="E13" i="2" s="1"/>
  <c r="E12" i="2" s="1"/>
  <c r="I14" i="2"/>
  <c r="I13" i="2" s="1"/>
  <c r="I12" i="2" s="1"/>
  <c r="D14" i="2"/>
  <c r="D13" i="2" s="1"/>
  <c r="D12" i="2" s="1"/>
  <c r="G32" i="2"/>
  <c r="F17" i="2"/>
  <c r="K17" i="2" s="1"/>
  <c r="G36" i="2"/>
  <c r="G19" i="2"/>
  <c r="F19" i="2" s="1"/>
  <c r="K19" i="2" s="1"/>
  <c r="E14" i="1"/>
  <c r="E13" i="1" s="1"/>
  <c r="E12" i="1" s="1"/>
  <c r="D14" i="1"/>
  <c r="D13" i="1" s="1"/>
  <c r="D12" i="1" s="1"/>
  <c r="F15" i="3" l="1"/>
  <c r="K15" i="3" s="1"/>
  <c r="G14" i="3"/>
  <c r="F20" i="3"/>
  <c r="K20" i="3" s="1"/>
  <c r="G19" i="3"/>
  <c r="F32" i="2"/>
  <c r="K32" i="2" s="1"/>
  <c r="G31" i="2"/>
  <c r="F31" i="2" s="1"/>
  <c r="K31" i="2" s="1"/>
  <c r="F36" i="2"/>
  <c r="K36" i="2" s="1"/>
  <c r="G35" i="2"/>
  <c r="F35" i="2" s="1"/>
  <c r="K35" i="2" s="1"/>
  <c r="G14" i="2"/>
  <c r="F15" i="2"/>
  <c r="K15" i="2" s="1"/>
  <c r="F14" i="3" l="1"/>
  <c r="K14" i="3" s="1"/>
  <c r="G13" i="3"/>
  <c r="F19" i="3"/>
  <c r="K19" i="3" s="1"/>
  <c r="G18" i="3"/>
  <c r="F18" i="3" s="1"/>
  <c r="K18" i="3" s="1"/>
  <c r="G13" i="2"/>
  <c r="F14" i="2"/>
  <c r="K14" i="2" s="1"/>
  <c r="F13" i="3" l="1"/>
  <c r="K13" i="3" s="1"/>
  <c r="G12" i="3"/>
  <c r="F12" i="3" s="1"/>
  <c r="K12" i="3" s="1"/>
  <c r="F13" i="2"/>
  <c r="K13" i="2" s="1"/>
  <c r="G12" i="2"/>
  <c r="F12" i="2" s="1"/>
  <c r="K12" i="2" s="1"/>
</calcChain>
</file>

<file path=xl/sharedStrings.xml><?xml version="1.0" encoding="utf-8"?>
<sst xmlns="http://schemas.openxmlformats.org/spreadsheetml/2006/main" count="314" uniqueCount="162">
  <si>
    <t>CONSOLIDAT CAMPULUNG MOLDOVENESC</t>
  </si>
  <si>
    <t>CUI: 4842400</t>
  </si>
  <si>
    <t xml:space="preserve"> Anexa 9</t>
  </si>
  <si>
    <t>Cont de executie - Venituri - Bugetul institutiilor publice si activitatilor finantate integral sau partial din venituri proprii</t>
  </si>
  <si>
    <t>Trimestrul: 1, Anul: 2020</t>
  </si>
  <si>
    <t>Denumirea indicatorilor</t>
  </si>
  <si>
    <t>A</t>
  </si>
  <si>
    <t>Cod indicator</t>
  </si>
  <si>
    <t>B</t>
  </si>
  <si>
    <t>Prevederi bugetare anuale aprobate la finele perioadei de raportare</t>
  </si>
  <si>
    <t>Prevederi bugetare trimestriale cumulate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</si>
  <si>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</si>
  <si>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</si>
  <si>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</si>
  <si>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</si>
  <si>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</si>
  <si>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</si>
  <si>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</si>
  <si>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</si>
  <si>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</si>
  <si>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</si>
  <si>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(cod 00.02+00.15+00.17+45.10+46.10+48.10)</t>
  </si>
  <si>
    <t>00.01</t>
  </si>
  <si>
    <t>2</t>
  </si>
  <si>
    <t>I.  VENITURI CURENTE ( cod 00.03+00.12)</t>
  </si>
  <si>
    <t>00.02</t>
  </si>
  <si>
    <t>11</t>
  </si>
  <si>
    <t>C.   VENITURI NEFISCALE ( cod 00.13+00.14)</t>
  </si>
  <si>
    <t>00.12</t>
  </si>
  <si>
    <t>12</t>
  </si>
  <si>
    <t>C1.  VENITURI DIN PROPRIETATE (cod 30.10)</t>
  </si>
  <si>
    <t>00.13</t>
  </si>
  <si>
    <t>13</t>
  </si>
  <si>
    <t xml:space="preserve">Venituri din proprietate  (cod 30.10.03+30.10.05+30.10.09+30.10.50) </t>
  </si>
  <si>
    <t>30.10</t>
  </si>
  <si>
    <t>15</t>
  </si>
  <si>
    <t>Venituri din concesiuni si inchirieri</t>
  </si>
  <si>
    <t>30.10.05</t>
  </si>
  <si>
    <t>16</t>
  </si>
  <si>
    <t>Alte venituri din concesiuni si inchirieri de catre institutiile publice</t>
  </si>
  <si>
    <t>30.10.05.30</t>
  </si>
  <si>
    <t>24</t>
  </si>
  <si>
    <t>C2.  VANZARI DE BUNURI SI SERVICII (cod 33.10+34.10+35.10+36.10+37.10)</t>
  </si>
  <si>
    <t>00.14</t>
  </si>
  <si>
    <t>25</t>
  </si>
  <si>
    <t xml:space="preserve">Venituri din prestari de servicii si alte activitati (cod 33.10.05+33.10.08+33.10.13+33.10.14+33.10.16+33.10.17+33.10.19+33.10.21+33.10.50) </t>
  </si>
  <si>
    <t>33.10</t>
  </si>
  <si>
    <t>27</t>
  </si>
  <si>
    <t>Taxe si alte venituri in invatamnt</t>
  </si>
  <si>
    <t>33.10.05</t>
  </si>
  <si>
    <t>28</t>
  </si>
  <si>
    <t>Venituri din prestari de servicii</t>
  </si>
  <si>
    <t>33.10.08</t>
  </si>
  <si>
    <t>31</t>
  </si>
  <si>
    <t>Contributia elevilor si studentilor pentru internate, camine si cantine</t>
  </si>
  <si>
    <t>33.10.14</t>
  </si>
  <si>
    <t>32</t>
  </si>
  <si>
    <t>Venituri din valorificarea produselor obtinute din activitatea proprie sau anexa</t>
  </si>
  <si>
    <t>33.10.16</t>
  </si>
  <si>
    <t>34</t>
  </si>
  <si>
    <t>Venituri din serbari si spectacole scolare, manifestari culturale, artistice si sportive</t>
  </si>
  <si>
    <t>33.10.19</t>
  </si>
  <si>
    <t>36</t>
  </si>
  <si>
    <t>Venituri din contractele incheiate cu casele de asigurari sociale de sanatate</t>
  </si>
  <si>
    <t>33.10.21</t>
  </si>
  <si>
    <t>37</t>
  </si>
  <si>
    <t>Venituri din contractele incheiate cu directiile de sanatate publica din sume alocate de la bugetul de stat</t>
  </si>
  <si>
    <t>33.10.30</t>
  </si>
  <si>
    <t>54</t>
  </si>
  <si>
    <t>Transferuri voluntare, altele decât subvenţiile (cod 37.10.01+37.10.50)</t>
  </si>
  <si>
    <t>37.10</t>
  </si>
  <si>
    <t>55</t>
  </si>
  <si>
    <t>Donatii si sponsorizari</t>
  </si>
  <si>
    <t>37.10.01</t>
  </si>
  <si>
    <t>56</t>
  </si>
  <si>
    <t xml:space="preserve">Vărsăminte din secţiunea de funcţionare pentru finanţarea secţiunii de dezvoltare a bugetului local (cu semnul minus) </t>
  </si>
  <si>
    <t>37.10.03</t>
  </si>
  <si>
    <t>57</t>
  </si>
  <si>
    <t>Vărsăminte din secţiunea de funcţionare</t>
  </si>
  <si>
    <t>37.10.04</t>
  </si>
  <si>
    <t>64</t>
  </si>
  <si>
    <t>III. OPERAŢIUNI FINANCIARE (cod 40.10+41.10)</t>
  </si>
  <si>
    <t>00.16</t>
  </si>
  <si>
    <t>65</t>
  </si>
  <si>
    <t>Încasări din rambursarea împrumuturilor acordate (cod 40.10.16)</t>
  </si>
  <si>
    <t>40.10</t>
  </si>
  <si>
    <t>66</t>
  </si>
  <si>
    <t>Sume utilizate din excedentul anului precedent pentru efectuarea de cheltuieli</t>
  </si>
  <si>
    <t>40.10.15</t>
  </si>
  <si>
    <t>67</t>
  </si>
  <si>
    <t>Sume utilizate de administratiile locale din excedentul anului precedent pentru secţiunea de funcţionare</t>
  </si>
  <si>
    <t>40.10.15.01</t>
  </si>
  <si>
    <t>77</t>
  </si>
  <si>
    <t>IV.  SUBVENTII (cod 00.18)</t>
  </si>
  <si>
    <t>00.17</t>
  </si>
  <si>
    <t>78</t>
  </si>
  <si>
    <t>SUBVENTII DE LA ALTE NIVELE ALE ADMINISTRATIEI PUBLICE (cod 42.10+43.10)</t>
  </si>
  <si>
    <t>00.18</t>
  </si>
  <si>
    <t>79</t>
  </si>
  <si>
    <t>Subventii de la bugetul de stat (cod 00.19)</t>
  </si>
  <si>
    <t>42.10</t>
  </si>
  <si>
    <t>80</t>
  </si>
  <si>
    <t>A. De capital ( cod 42.10.11+42.10.39)</t>
  </si>
  <si>
    <t>00.19</t>
  </si>
  <si>
    <t>85</t>
  </si>
  <si>
    <t>Subventii de la bugetul de stat catre bugetele locale necesare sustinerii derularii preiectelor finantate din fonduri externe nerambursabile (FEN), postaderare, aferente perioadei de programare 2014-2020</t>
  </si>
  <si>
    <t>42.10.70</t>
  </si>
  <si>
    <t>89</t>
  </si>
  <si>
    <t>SUBVENTII DE LA ALTE ADMINISTRATII (cod43.10.09+43.10.10+43.10.14 la 43.10.17+43.10.19+43.10.22)</t>
  </si>
  <si>
    <t>43.10</t>
  </si>
  <si>
    <t>90</t>
  </si>
  <si>
    <t>Subventii pentru institutii publice</t>
  </si>
  <si>
    <t>43.10.09</t>
  </si>
  <si>
    <t>91</t>
  </si>
  <si>
    <t>Subventii din bugetele locale pentru finantarea cheltuielilor curente din domeniul sanatatii</t>
  </si>
  <si>
    <t>43.10.10</t>
  </si>
  <si>
    <t>93</t>
  </si>
  <si>
    <t>Subventii din bugetele locale pentru finantarea cheltuielilor de capital din domeniul sanatatii</t>
  </si>
  <si>
    <t>43.10.14</t>
  </si>
  <si>
    <t>112</t>
  </si>
  <si>
    <t>Subventii din bugetul Fondului national unic de asigurări sociale de sănătate pentru acoperirea cresterilor salariale</t>
  </si>
  <si>
    <t>43.10.33</t>
  </si>
  <si>
    <t>197</t>
  </si>
  <si>
    <t>Sume primite de la UE/alti donatori in contul platilor efectuate si prefinantari aferente cadrului financiar 2014-2020</t>
  </si>
  <si>
    <t>48.10</t>
  </si>
  <si>
    <t>198</t>
  </si>
  <si>
    <t>Fondul European de Dezvoltare Regionala (FEDR)</t>
  </si>
  <si>
    <t>48.10.01</t>
  </si>
  <si>
    <t>199</t>
  </si>
  <si>
    <t xml:space="preserve">  Sume primite in contul platilor efectuate in anul curent</t>
  </si>
  <si>
    <t>48.10.01.01</t>
  </si>
  <si>
    <t>PRIMAR</t>
  </si>
  <si>
    <t>NEGURĂ MIHĂIŢĂ</t>
  </si>
  <si>
    <t>DIRECTOR EXECUTIV</t>
  </si>
  <si>
    <t>FLORESCU IULIANA</t>
  </si>
  <si>
    <t/>
  </si>
  <si>
    <t>Cont de executie - Venituri - Bugetul institutiilor publice si activitatilor finantate integral sau partial din venituri proprii - sectiunea functionare</t>
  </si>
  <si>
    <t>VENITURILE SECŢIUNII DE FUNCŢIONARE - TOTAL</t>
  </si>
  <si>
    <t>53</t>
  </si>
  <si>
    <t>58</t>
  </si>
  <si>
    <t>59</t>
  </si>
  <si>
    <t>60</t>
  </si>
  <si>
    <t>74</t>
  </si>
  <si>
    <t>75</t>
  </si>
  <si>
    <t>76</t>
  </si>
  <si>
    <t>Cont de executie - Venituri - Bugetul institutiilor publice si activitatilor finantate integral sau partial din venituri proprii - sectiunea dezvoltare</t>
  </si>
  <si>
    <t>VENITURILE SECŢIUNII DE DEZVOLTARE - TOTAL</t>
  </si>
  <si>
    <t>3</t>
  </si>
  <si>
    <t>4</t>
  </si>
  <si>
    <t>7</t>
  </si>
  <si>
    <t>8</t>
  </si>
  <si>
    <t>22</t>
  </si>
  <si>
    <t>23</t>
  </si>
  <si>
    <t>30</t>
  </si>
  <si>
    <t>129</t>
  </si>
  <si>
    <t>130</t>
  </si>
  <si>
    <t>131</t>
  </si>
  <si>
    <t>VIZA CFP</t>
  </si>
  <si>
    <t>Președinte de ședință</t>
  </si>
  <si>
    <t>Secretarul municipiului,</t>
  </si>
  <si>
    <t>CONSILIUL LOCAL</t>
  </si>
  <si>
    <t>MUNICIPIUL CAMPULUNG MOLDOVENESC                                Anexa nr. 3 la Hcl nr________/2020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</si>
</sst>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2" xfId="0" applyNumberFormat="1" applyFont="1" applyBorder="1" applyAlignment="1">
      <alignment wrapText="1" shrinkToFit="1"/>
    </xf>
    <xf numFmtId="4" fontId="4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 shrinkToFit="1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3" fillId="0" borderId="0" xfId="0" applyNumberFormat="1" applyFont="1" applyAlignment="1">
      <alignment horizontal="center" vertical="center" wrapText="1" shrinkToFit="1"/>
    </xf>
    <xf numFmtId="49" fontId="7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center" vertical="center" wrapText="1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"/>
  <sheetViews>
    <sheetView tabSelected="1" topLeftCell="B1" workbookViewId="0">
      <selection sqref="A1:F1"/>
    </sheetView>
  </sheetViews>
  <sheetFormatPr defaultRowHeight="15" x14ac:dyDescent="0.25"/>
  <cols>
    <col min="1" max="1" width="4" hidden="1" customWidth="1"/>
    <col min="2" max="2" width="41.85546875" customWidth="1"/>
    <col min="3" max="3" width="11.7109375" customWidth="1"/>
    <col min="4" max="4" width="12.5703125" customWidth="1"/>
    <col min="5" max="5" width="12.7109375" customWidth="1"/>
    <col min="6" max="6" width="12.42578125" customWidth="1"/>
  </cols>
  <sheetData>
    <row r="1" spans="1:6" x14ac:dyDescent="0.25">
      <c r="A1" s="11" t="s">
        <v>161</v>
      </c>
      <c r="B1" s="11"/>
      <c r="C1" s="11"/>
      <c r="D1" s="11"/>
      <c r="E1" s="11"/>
      <c r="F1" s="11"/>
    </row>
    <row r="2" spans="1:6" x14ac:dyDescent="0.25">
      <c r="A2" s="11" t="s">
        <v>160</v>
      </c>
      <c r="B2" s="11"/>
      <c r="C2" s="11"/>
      <c r="D2" s="11"/>
      <c r="E2" s="11"/>
      <c r="F2" s="11"/>
    </row>
    <row r="3" spans="1:6" x14ac:dyDescent="0.25">
      <c r="A3" s="12"/>
      <c r="B3" s="12"/>
      <c r="C3" s="12"/>
      <c r="D3" s="12"/>
      <c r="E3" s="12"/>
      <c r="F3" s="12"/>
    </row>
    <row r="4" spans="1:6" ht="69.95" customHeight="1" x14ac:dyDescent="0.25">
      <c r="A4" s="13" t="s">
        <v>3</v>
      </c>
      <c r="B4" s="13"/>
      <c r="C4" s="13"/>
      <c r="D4" s="13"/>
      <c r="E4" s="13"/>
      <c r="F4" s="13"/>
    </row>
    <row r="5" spans="1:6" x14ac:dyDescent="0.25">
      <c r="A5" s="11"/>
      <c r="B5" s="11"/>
      <c r="C5" s="11"/>
      <c r="D5" s="11"/>
      <c r="E5" s="11"/>
      <c r="F5" s="11"/>
    </row>
    <row r="6" spans="1:6" ht="15.75" thickBot="1" x14ac:dyDescent="0.3"/>
    <row r="7" spans="1:6" s="1" customFormat="1" ht="15.75" thickBot="1" x14ac:dyDescent="0.3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16</v>
      </c>
    </row>
    <row r="8" spans="1:6" s="1" customFormat="1" ht="15.75" thickBot="1" x14ac:dyDescent="0.3">
      <c r="A8" s="10"/>
      <c r="B8" s="10"/>
      <c r="C8" s="10"/>
      <c r="D8" s="10"/>
      <c r="E8" s="10"/>
      <c r="F8" s="10"/>
    </row>
    <row r="9" spans="1:6" s="1" customFormat="1" ht="15.75" thickBot="1" x14ac:dyDescent="0.3">
      <c r="A9" s="10"/>
      <c r="B9" s="10"/>
      <c r="C9" s="10"/>
      <c r="D9" s="10"/>
      <c r="E9" s="10"/>
      <c r="F9" s="10"/>
    </row>
    <row r="10" spans="1:6" s="1" customFormat="1" ht="30.75" customHeight="1" thickBot="1" x14ac:dyDescent="0.3">
      <c r="A10" s="10"/>
      <c r="B10" s="10"/>
      <c r="C10" s="10"/>
      <c r="D10" s="10"/>
      <c r="E10" s="10"/>
      <c r="F10" s="10"/>
    </row>
    <row r="11" spans="1:6" s="1" customFormat="1" ht="15.75" thickBot="1" x14ac:dyDescent="0.3">
      <c r="A11" s="10" t="s">
        <v>6</v>
      </c>
      <c r="B11" s="10"/>
      <c r="C11" s="2" t="s">
        <v>8</v>
      </c>
      <c r="D11" s="2">
        <v>1</v>
      </c>
      <c r="E11" s="2">
        <v>2</v>
      </c>
      <c r="F11" s="2">
        <v>6</v>
      </c>
    </row>
    <row r="12" spans="1:6" s="1" customFormat="1" ht="22.5" x14ac:dyDescent="0.25">
      <c r="A12" s="5" t="s">
        <v>20</v>
      </c>
      <c r="B12" s="5" t="s">
        <v>21</v>
      </c>
      <c r="C12" s="5" t="s">
        <v>22</v>
      </c>
      <c r="D12" s="6">
        <f>D13+D32+D36+D46</f>
        <v>39642986</v>
      </c>
      <c r="E12" s="6">
        <f>E13+E32+E36+E46</f>
        <v>12319182</v>
      </c>
      <c r="F12" s="6">
        <f>F13+F32+F36+F46</f>
        <v>10803408</v>
      </c>
    </row>
    <row r="13" spans="1:6" s="1" customFormat="1" x14ac:dyDescent="0.25">
      <c r="A13" s="5" t="s">
        <v>23</v>
      </c>
      <c r="B13" s="5" t="s">
        <v>24</v>
      </c>
      <c r="C13" s="5" t="s">
        <v>25</v>
      </c>
      <c r="D13" s="6">
        <f>+D14</f>
        <v>18168386</v>
      </c>
      <c r="E13" s="6">
        <f>+E14</f>
        <v>5660582</v>
      </c>
      <c r="F13" s="6">
        <f>+F14</f>
        <v>4454352</v>
      </c>
    </row>
    <row r="14" spans="1:6" s="1" customFormat="1" x14ac:dyDescent="0.25">
      <c r="A14" s="5" t="s">
        <v>26</v>
      </c>
      <c r="B14" s="5" t="s">
        <v>27</v>
      </c>
      <c r="C14" s="5" t="s">
        <v>28</v>
      </c>
      <c r="D14" s="6">
        <f>D15+D19</f>
        <v>18168386</v>
      </c>
      <c r="E14" s="6">
        <f>E15+E19</f>
        <v>5660582</v>
      </c>
      <c r="F14" s="6">
        <f>F15+F19</f>
        <v>4454352</v>
      </c>
    </row>
    <row r="15" spans="1:6" s="1" customFormat="1" x14ac:dyDescent="0.25">
      <c r="A15" s="5" t="s">
        <v>29</v>
      </c>
      <c r="B15" s="5" t="s">
        <v>30</v>
      </c>
      <c r="C15" s="5" t="s">
        <v>31</v>
      </c>
      <c r="D15" s="6">
        <f>D16</f>
        <v>76291</v>
      </c>
      <c r="E15" s="6">
        <f>E16</f>
        <v>19291</v>
      </c>
      <c r="F15" s="6">
        <f>F16</f>
        <v>29905</v>
      </c>
    </row>
    <row r="16" spans="1:6" s="1" customFormat="1" ht="22.5" x14ac:dyDescent="0.25">
      <c r="A16" s="5" t="s">
        <v>32</v>
      </c>
      <c r="B16" s="5" t="s">
        <v>33</v>
      </c>
      <c r="C16" s="5" t="s">
        <v>34</v>
      </c>
      <c r="D16" s="6">
        <f>+D17</f>
        <v>76291</v>
      </c>
      <c r="E16" s="6">
        <f>+E17</f>
        <v>19291</v>
      </c>
      <c r="F16" s="6">
        <f>+F17</f>
        <v>29905</v>
      </c>
    </row>
    <row r="17" spans="1:6" s="1" customFormat="1" x14ac:dyDescent="0.25">
      <c r="A17" s="5" t="s">
        <v>35</v>
      </c>
      <c r="B17" s="5" t="s">
        <v>36</v>
      </c>
      <c r="C17" s="5" t="s">
        <v>37</v>
      </c>
      <c r="D17" s="6">
        <f>D18</f>
        <v>76291</v>
      </c>
      <c r="E17" s="6">
        <f>E18</f>
        <v>19291</v>
      </c>
      <c r="F17" s="6">
        <f>F18</f>
        <v>29905</v>
      </c>
    </row>
    <row r="18" spans="1:6" s="1" customFormat="1" ht="22.5" x14ac:dyDescent="0.25">
      <c r="A18" s="5" t="s">
        <v>38</v>
      </c>
      <c r="B18" s="5" t="s">
        <v>39</v>
      </c>
      <c r="C18" s="5" t="s">
        <v>40</v>
      </c>
      <c r="D18" s="6">
        <v>76291</v>
      </c>
      <c r="E18" s="6">
        <v>19291</v>
      </c>
      <c r="F18" s="6">
        <v>29905</v>
      </c>
    </row>
    <row r="19" spans="1:6" s="1" customFormat="1" ht="22.5" x14ac:dyDescent="0.25">
      <c r="A19" s="5" t="s">
        <v>41</v>
      </c>
      <c r="B19" s="5" t="s">
        <v>42</v>
      </c>
      <c r="C19" s="5" t="s">
        <v>43</v>
      </c>
      <c r="D19" s="6">
        <f>D20+D28</f>
        <v>18092095</v>
      </c>
      <c r="E19" s="6">
        <f>E20+E28</f>
        <v>5641291</v>
      </c>
      <c r="F19" s="6">
        <f>F20+F28</f>
        <v>4424447</v>
      </c>
    </row>
    <row r="20" spans="1:6" s="1" customFormat="1" ht="43.5" x14ac:dyDescent="0.25">
      <c r="A20" s="5" t="s">
        <v>44</v>
      </c>
      <c r="B20" s="5" t="s">
        <v>45</v>
      </c>
      <c r="C20" s="5" t="s">
        <v>46</v>
      </c>
      <c r="D20" s="6">
        <f>+D21+D22+D23+D24+D25+D26+D27</f>
        <v>18039095</v>
      </c>
      <c r="E20" s="6">
        <f>+E21+E22+E23+E24+E25+E26+E27</f>
        <v>5588291</v>
      </c>
      <c r="F20" s="6">
        <f>+F21+F22+F23+F24+F25+F26+F27</f>
        <v>4370447</v>
      </c>
    </row>
    <row r="21" spans="1:6" s="1" customFormat="1" x14ac:dyDescent="0.25">
      <c r="A21" s="5" t="s">
        <v>47</v>
      </c>
      <c r="B21" s="5" t="s">
        <v>48</v>
      </c>
      <c r="C21" s="5" t="s">
        <v>49</v>
      </c>
      <c r="D21" s="6">
        <v>78291</v>
      </c>
      <c r="E21" s="6">
        <v>24291</v>
      </c>
      <c r="F21" s="6">
        <v>7686</v>
      </c>
    </row>
    <row r="22" spans="1:6" s="1" customFormat="1" x14ac:dyDescent="0.25">
      <c r="A22" s="5" t="s">
        <v>50</v>
      </c>
      <c r="B22" s="5" t="s">
        <v>51</v>
      </c>
      <c r="C22" s="5" t="s">
        <v>52</v>
      </c>
      <c r="D22" s="6">
        <v>267000</v>
      </c>
      <c r="E22" s="6">
        <v>71500</v>
      </c>
      <c r="F22" s="6">
        <v>53073</v>
      </c>
    </row>
    <row r="23" spans="1:6" s="1" customFormat="1" ht="22.5" x14ac:dyDescent="0.25">
      <c r="A23" s="5" t="s">
        <v>53</v>
      </c>
      <c r="B23" s="5" t="s">
        <v>54</v>
      </c>
      <c r="C23" s="5" t="s">
        <v>55</v>
      </c>
      <c r="D23" s="6">
        <v>497804</v>
      </c>
      <c r="E23" s="6">
        <v>150000</v>
      </c>
      <c r="F23" s="6">
        <v>123901</v>
      </c>
    </row>
    <row r="24" spans="1:6" s="1" customFormat="1" ht="22.5" x14ac:dyDescent="0.25">
      <c r="A24" s="5" t="s">
        <v>56</v>
      </c>
      <c r="B24" s="5" t="s">
        <v>57</v>
      </c>
      <c r="C24" s="5" t="s">
        <v>58</v>
      </c>
      <c r="D24" s="6">
        <v>15000</v>
      </c>
      <c r="E24" s="6">
        <v>3500</v>
      </c>
      <c r="F24" s="6">
        <v>2708</v>
      </c>
    </row>
    <row r="25" spans="1:6" s="1" customFormat="1" ht="22.5" x14ac:dyDescent="0.25">
      <c r="A25" s="5" t="s">
        <v>59</v>
      </c>
      <c r="B25" s="5" t="s">
        <v>60</v>
      </c>
      <c r="C25" s="5" t="s">
        <v>61</v>
      </c>
      <c r="D25" s="6">
        <v>5000</v>
      </c>
      <c r="E25" s="6">
        <v>1000</v>
      </c>
      <c r="F25" s="6">
        <v>1136</v>
      </c>
    </row>
    <row r="26" spans="1:6" s="1" customFormat="1" ht="22.5" x14ac:dyDescent="0.25">
      <c r="A26" s="5" t="s">
        <v>62</v>
      </c>
      <c r="B26" s="5" t="s">
        <v>63</v>
      </c>
      <c r="C26" s="5" t="s">
        <v>64</v>
      </c>
      <c r="D26" s="6">
        <v>15000000</v>
      </c>
      <c r="E26" s="6">
        <v>4770000</v>
      </c>
      <c r="F26" s="6">
        <v>3764035</v>
      </c>
    </row>
    <row r="27" spans="1:6" s="1" customFormat="1" ht="33" x14ac:dyDescent="0.25">
      <c r="A27" s="5" t="s">
        <v>65</v>
      </c>
      <c r="B27" s="5" t="s">
        <v>66</v>
      </c>
      <c r="C27" s="5" t="s">
        <v>67</v>
      </c>
      <c r="D27" s="6">
        <v>2176000</v>
      </c>
      <c r="E27" s="6">
        <v>568000</v>
      </c>
      <c r="F27" s="6">
        <v>417908</v>
      </c>
    </row>
    <row r="28" spans="1:6" s="1" customFormat="1" ht="22.5" x14ac:dyDescent="0.25">
      <c r="A28" s="5" t="s">
        <v>68</v>
      </c>
      <c r="B28" s="5" t="s">
        <v>69</v>
      </c>
      <c r="C28" s="5" t="s">
        <v>70</v>
      </c>
      <c r="D28" s="6">
        <f>D29+D30+D31</f>
        <v>53000</v>
      </c>
      <c r="E28" s="6">
        <f>E29+E30+E31</f>
        <v>53000</v>
      </c>
      <c r="F28" s="6">
        <f>F29+F30+F31</f>
        <v>54000</v>
      </c>
    </row>
    <row r="29" spans="1:6" s="1" customFormat="1" x14ac:dyDescent="0.25">
      <c r="A29" s="5" t="s">
        <v>71</v>
      </c>
      <c r="B29" s="5" t="s">
        <v>72</v>
      </c>
      <c r="C29" s="5" t="s">
        <v>73</v>
      </c>
      <c r="D29" s="6">
        <v>53000</v>
      </c>
      <c r="E29" s="6">
        <v>53000</v>
      </c>
      <c r="F29" s="6">
        <v>54000</v>
      </c>
    </row>
    <row r="30" spans="1:6" s="1" customFormat="1" ht="33" x14ac:dyDescent="0.25">
      <c r="A30" s="5" t="s">
        <v>74</v>
      </c>
      <c r="B30" s="5" t="s">
        <v>75</v>
      </c>
      <c r="C30" s="5" t="s">
        <v>76</v>
      </c>
      <c r="D30" s="6">
        <v>-150000</v>
      </c>
      <c r="E30" s="6">
        <v>-60000</v>
      </c>
      <c r="F30" s="6">
        <v>0</v>
      </c>
    </row>
    <row r="31" spans="1:6" s="1" customFormat="1" x14ac:dyDescent="0.25">
      <c r="A31" s="5" t="s">
        <v>77</v>
      </c>
      <c r="B31" s="5" t="s">
        <v>78</v>
      </c>
      <c r="C31" s="5" t="s">
        <v>79</v>
      </c>
      <c r="D31" s="6">
        <v>150000</v>
      </c>
      <c r="E31" s="6">
        <v>60000</v>
      </c>
      <c r="F31" s="6">
        <v>0</v>
      </c>
    </row>
    <row r="32" spans="1:6" s="1" customFormat="1" ht="22.5" x14ac:dyDescent="0.25">
      <c r="A32" s="5" t="s">
        <v>80</v>
      </c>
      <c r="B32" s="5" t="s">
        <v>81</v>
      </c>
      <c r="C32" s="5" t="s">
        <v>82</v>
      </c>
      <c r="D32" s="6">
        <f t="shared" ref="D32:E34" si="0">D33</f>
        <v>0</v>
      </c>
      <c r="E32" s="6">
        <f t="shared" si="0"/>
        <v>0</v>
      </c>
      <c r="F32" s="6">
        <f t="shared" ref="F32:F34" si="1">F33</f>
        <v>575000</v>
      </c>
    </row>
    <row r="33" spans="1:6" s="1" customFormat="1" ht="22.5" x14ac:dyDescent="0.25">
      <c r="A33" s="5" t="s">
        <v>83</v>
      </c>
      <c r="B33" s="5" t="s">
        <v>84</v>
      </c>
      <c r="C33" s="5" t="s">
        <v>85</v>
      </c>
      <c r="D33" s="6">
        <f t="shared" si="0"/>
        <v>0</v>
      </c>
      <c r="E33" s="6">
        <f t="shared" si="0"/>
        <v>0</v>
      </c>
      <c r="F33" s="6">
        <f t="shared" si="1"/>
        <v>575000</v>
      </c>
    </row>
    <row r="34" spans="1:6" s="1" customFormat="1" ht="22.5" x14ac:dyDescent="0.25">
      <c r="A34" s="5" t="s">
        <v>86</v>
      </c>
      <c r="B34" s="5" t="s">
        <v>87</v>
      </c>
      <c r="C34" s="5" t="s">
        <v>88</v>
      </c>
      <c r="D34" s="6">
        <f t="shared" si="0"/>
        <v>0</v>
      </c>
      <c r="E34" s="6">
        <f t="shared" si="0"/>
        <v>0</v>
      </c>
      <c r="F34" s="6">
        <f t="shared" si="1"/>
        <v>575000</v>
      </c>
    </row>
    <row r="35" spans="1:6" s="1" customFormat="1" ht="33" x14ac:dyDescent="0.25">
      <c r="A35" s="5" t="s">
        <v>89</v>
      </c>
      <c r="B35" s="5" t="s">
        <v>90</v>
      </c>
      <c r="C35" s="5" t="s">
        <v>91</v>
      </c>
      <c r="D35" s="6">
        <v>0</v>
      </c>
      <c r="E35" s="6">
        <v>0</v>
      </c>
      <c r="F35" s="6">
        <v>575000</v>
      </c>
    </row>
    <row r="36" spans="1:6" s="1" customFormat="1" x14ac:dyDescent="0.25">
      <c r="A36" s="5" t="s">
        <v>92</v>
      </c>
      <c r="B36" s="5" t="s">
        <v>93</v>
      </c>
      <c r="C36" s="5" t="s">
        <v>94</v>
      </c>
      <c r="D36" s="6">
        <f>D37</f>
        <v>21458200</v>
      </c>
      <c r="E36" s="6">
        <f>E37</f>
        <v>6642200</v>
      </c>
      <c r="F36" s="6">
        <f>F37</f>
        <v>5774056</v>
      </c>
    </row>
    <row r="37" spans="1:6" s="1" customFormat="1" ht="22.5" x14ac:dyDescent="0.25">
      <c r="A37" s="5" t="s">
        <v>95</v>
      </c>
      <c r="B37" s="5" t="s">
        <v>96</v>
      </c>
      <c r="C37" s="5" t="s">
        <v>97</v>
      </c>
      <c r="D37" s="6">
        <f>D38+D41</f>
        <v>21458200</v>
      </c>
      <c r="E37" s="6">
        <f>E38+E41</f>
        <v>6642200</v>
      </c>
      <c r="F37" s="6">
        <f>F38+F41</f>
        <v>5774056</v>
      </c>
    </row>
    <row r="38" spans="1:6" s="1" customFormat="1" x14ac:dyDescent="0.25">
      <c r="A38" s="5" t="s">
        <v>98</v>
      </c>
      <c r="B38" s="5" t="s">
        <v>99</v>
      </c>
      <c r="C38" s="5" t="s">
        <v>100</v>
      </c>
      <c r="D38" s="6">
        <f>D39</f>
        <v>4200</v>
      </c>
      <c r="E38" s="6">
        <f>E39</f>
        <v>4200</v>
      </c>
      <c r="F38" s="6">
        <f>F39</f>
        <v>0</v>
      </c>
    </row>
    <row r="39" spans="1:6" s="1" customFormat="1" x14ac:dyDescent="0.25">
      <c r="A39" s="5" t="s">
        <v>101</v>
      </c>
      <c r="B39" s="5" t="s">
        <v>102</v>
      </c>
      <c r="C39" s="5" t="s">
        <v>103</v>
      </c>
      <c r="D39" s="6">
        <f>+D40</f>
        <v>4200</v>
      </c>
      <c r="E39" s="6">
        <f>+E40</f>
        <v>4200</v>
      </c>
      <c r="F39" s="6">
        <f>+F40</f>
        <v>0</v>
      </c>
    </row>
    <row r="40" spans="1:6" s="1" customFormat="1" ht="54" x14ac:dyDescent="0.25">
      <c r="A40" s="5" t="s">
        <v>104</v>
      </c>
      <c r="B40" s="5" t="s">
        <v>105</v>
      </c>
      <c r="C40" s="5" t="s">
        <v>106</v>
      </c>
      <c r="D40" s="6">
        <v>4200</v>
      </c>
      <c r="E40" s="6">
        <v>4200</v>
      </c>
      <c r="F40" s="6">
        <v>0</v>
      </c>
    </row>
    <row r="41" spans="1:6" s="1" customFormat="1" ht="33" x14ac:dyDescent="0.25">
      <c r="A41" s="5" t="s">
        <v>107</v>
      </c>
      <c r="B41" s="5" t="s">
        <v>108</v>
      </c>
      <c r="C41" s="5" t="s">
        <v>109</v>
      </c>
      <c r="D41" s="6">
        <f>D42+D43+D44+D45</f>
        <v>21454000</v>
      </c>
      <c r="E41" s="6">
        <f>E42+E43+E44+E45</f>
        <v>6638000</v>
      </c>
      <c r="F41" s="6">
        <f>F42+F43+F44+F45</f>
        <v>5774056</v>
      </c>
    </row>
    <row r="42" spans="1:6" s="1" customFormat="1" x14ac:dyDescent="0.25">
      <c r="A42" s="5" t="s">
        <v>110</v>
      </c>
      <c r="B42" s="5" t="s">
        <v>111</v>
      </c>
      <c r="C42" s="5" t="s">
        <v>112</v>
      </c>
      <c r="D42" s="6">
        <v>520000</v>
      </c>
      <c r="E42" s="6">
        <v>164000</v>
      </c>
      <c r="F42" s="6">
        <v>150000</v>
      </c>
    </row>
    <row r="43" spans="1:6" s="1" customFormat="1" ht="22.5" x14ac:dyDescent="0.25">
      <c r="A43" s="5" t="s">
        <v>113</v>
      </c>
      <c r="B43" s="5" t="s">
        <v>114</v>
      </c>
      <c r="C43" s="5" t="s">
        <v>115</v>
      </c>
      <c r="D43" s="6">
        <v>552000</v>
      </c>
      <c r="E43" s="6">
        <v>321000</v>
      </c>
      <c r="F43" s="6">
        <v>321000</v>
      </c>
    </row>
    <row r="44" spans="1:6" s="1" customFormat="1" ht="22.5" x14ac:dyDescent="0.25">
      <c r="A44" s="5" t="s">
        <v>116</v>
      </c>
      <c r="B44" s="5" t="s">
        <v>117</v>
      </c>
      <c r="C44" s="5" t="s">
        <v>118</v>
      </c>
      <c r="D44" s="6">
        <v>1002000</v>
      </c>
      <c r="E44" s="6">
        <v>768000</v>
      </c>
      <c r="F44" s="6">
        <v>200000</v>
      </c>
    </row>
    <row r="45" spans="1:6" s="1" customFormat="1" ht="33" x14ac:dyDescent="0.25">
      <c r="A45" s="5" t="s">
        <v>119</v>
      </c>
      <c r="B45" s="5" t="s">
        <v>120</v>
      </c>
      <c r="C45" s="5" t="s">
        <v>121</v>
      </c>
      <c r="D45" s="6">
        <v>19380000</v>
      </c>
      <c r="E45" s="6">
        <v>5385000</v>
      </c>
      <c r="F45" s="6">
        <v>5103056</v>
      </c>
    </row>
    <row r="46" spans="1:6" s="1" customFormat="1" ht="33" x14ac:dyDescent="0.25">
      <c r="A46" s="5" t="s">
        <v>122</v>
      </c>
      <c r="B46" s="5" t="s">
        <v>123</v>
      </c>
      <c r="C46" s="5" t="s">
        <v>124</v>
      </c>
      <c r="D46" s="6">
        <f>D47</f>
        <v>16400</v>
      </c>
      <c r="E46" s="6">
        <f>E47</f>
        <v>16400</v>
      </c>
      <c r="F46" s="6">
        <f t="shared" ref="F46:F47" si="2">F47</f>
        <v>0</v>
      </c>
    </row>
    <row r="47" spans="1:6" s="1" customFormat="1" ht="22.5" x14ac:dyDescent="0.25">
      <c r="A47" s="5" t="s">
        <v>125</v>
      </c>
      <c r="B47" s="5" t="s">
        <v>126</v>
      </c>
      <c r="C47" s="5" t="s">
        <v>127</v>
      </c>
      <c r="D47" s="6">
        <f>D48</f>
        <v>16400</v>
      </c>
      <c r="E47" s="6">
        <f>E48</f>
        <v>16400</v>
      </c>
      <c r="F47" s="6">
        <f t="shared" si="2"/>
        <v>0</v>
      </c>
    </row>
    <row r="48" spans="1:6" s="1" customFormat="1" ht="22.5" x14ac:dyDescent="0.25">
      <c r="A48" s="5" t="s">
        <v>128</v>
      </c>
      <c r="B48" s="5" t="s">
        <v>129</v>
      </c>
      <c r="C48" s="5" t="s">
        <v>130</v>
      </c>
      <c r="D48" s="6">
        <v>16400</v>
      </c>
      <c r="E48" s="6">
        <v>16400</v>
      </c>
      <c r="F48" s="6">
        <v>0</v>
      </c>
    </row>
    <row r="49" spans="1:7" s="1" customFormat="1" x14ac:dyDescent="0.25">
      <c r="A49" s="3"/>
      <c r="B49" s="3"/>
      <c r="C49" s="3"/>
      <c r="D49" s="4"/>
      <c r="E49" s="4"/>
      <c r="F49" s="4"/>
    </row>
    <row r="50" spans="1:7" ht="22.5" x14ac:dyDescent="0.25">
      <c r="A50" s="8" t="s">
        <v>131</v>
      </c>
      <c r="B50" s="8"/>
      <c r="C50" s="8"/>
      <c r="D50" s="8"/>
      <c r="E50" s="14" t="s">
        <v>133</v>
      </c>
      <c r="F50" s="8" t="s">
        <v>135</v>
      </c>
      <c r="G50" s="8"/>
    </row>
    <row r="51" spans="1:7" ht="22.5" x14ac:dyDescent="0.25">
      <c r="A51" s="9" t="s">
        <v>132</v>
      </c>
      <c r="B51" s="9"/>
      <c r="C51" s="9"/>
      <c r="D51" s="9"/>
      <c r="E51" s="15" t="s">
        <v>134</v>
      </c>
      <c r="F51" s="9"/>
      <c r="G51" s="9"/>
    </row>
    <row r="52" spans="1:7" x14ac:dyDescent="0.25">
      <c r="E52" s="16"/>
    </row>
    <row r="54" spans="1:7" x14ac:dyDescent="0.25">
      <c r="C54" t="s">
        <v>157</v>
      </c>
    </row>
    <row r="56" spans="1:7" x14ac:dyDescent="0.25">
      <c r="B56" t="s">
        <v>158</v>
      </c>
      <c r="D56" t="s">
        <v>159</v>
      </c>
    </row>
    <row r="99" spans="1:15" x14ac:dyDescent="0.25">
      <c r="A99" s="7"/>
      <c r="B99" s="7"/>
      <c r="C99" s="7"/>
      <c r="D99" s="7"/>
      <c r="F99" s="7"/>
      <c r="G99" s="7"/>
      <c r="L99" s="7"/>
      <c r="M99" s="7"/>
      <c r="N99" s="7"/>
      <c r="O99" s="7"/>
    </row>
  </sheetData>
  <mergeCells count="15">
    <mergeCell ref="F7:F10"/>
    <mergeCell ref="A1:F1"/>
    <mergeCell ref="A2:F2"/>
    <mergeCell ref="A3:F3"/>
    <mergeCell ref="A4:F4"/>
    <mergeCell ref="A5:F5"/>
    <mergeCell ref="A11:B11"/>
    <mergeCell ref="C7:C10"/>
    <mergeCell ref="D7:D10"/>
    <mergeCell ref="E7:E10"/>
    <mergeCell ref="A7:B10"/>
    <mergeCell ref="A50:D50"/>
    <mergeCell ref="A51:D51"/>
    <mergeCell ref="F50:G50"/>
    <mergeCell ref="F51:G51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3"/>
  <sheetViews>
    <sheetView topLeftCell="B1" workbookViewId="0"/>
  </sheetViews>
  <sheetFormatPr defaultRowHeight="15" x14ac:dyDescent="0.25"/>
  <cols>
    <col min="1" max="1" width="3" hidden="1" customWidth="1"/>
    <col min="2" max="2" width="41.85546875" customWidth="1"/>
    <col min="3" max="3" width="11.7109375" customWidth="1"/>
    <col min="4" max="11" width="14.42578125" customWidth="1"/>
  </cols>
  <sheetData>
    <row r="1" spans="1:1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2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x14ac:dyDescent="0.25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69.95" customHeight="1" x14ac:dyDescent="0.25">
      <c r="A4" s="13" t="s">
        <v>136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15.75" thickBot="1" x14ac:dyDescent="0.3"/>
    <row r="7" spans="1:11" s="1" customFormat="1" ht="15.75" thickBot="1" x14ac:dyDescent="0.3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1" s="1" customFormat="1" ht="15.75" thickBot="1" x14ac:dyDescent="0.3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1" s="1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1" customFormat="1" ht="15.7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1" customFormat="1" ht="15.75" thickBot="1" x14ac:dyDescent="0.3">
      <c r="A11" s="10" t="s">
        <v>6</v>
      </c>
      <c r="B11" s="10"/>
      <c r="C11" s="2" t="s">
        <v>8</v>
      </c>
      <c r="D11" s="2">
        <v>1</v>
      </c>
      <c r="E11" s="2">
        <v>2</v>
      </c>
      <c r="F11" s="2" t="s">
        <v>13</v>
      </c>
      <c r="G11" s="2">
        <v>4</v>
      </c>
      <c r="H11" s="2">
        <v>5</v>
      </c>
      <c r="I11" s="2">
        <v>6</v>
      </c>
      <c r="J11" s="2">
        <v>7</v>
      </c>
      <c r="K11" s="2" t="s">
        <v>19</v>
      </c>
    </row>
    <row r="12" spans="1:11" s="1" customFormat="1" ht="22.5" x14ac:dyDescent="0.25">
      <c r="A12" s="5" t="s">
        <v>20</v>
      </c>
      <c r="B12" s="5" t="s">
        <v>137</v>
      </c>
      <c r="C12" s="5" t="s">
        <v>22</v>
      </c>
      <c r="D12" s="6">
        <f>D13+D31+D35</f>
        <v>38470386</v>
      </c>
      <c r="E12" s="6">
        <f>E13+E31+E35</f>
        <v>11470582</v>
      </c>
      <c r="F12" s="6">
        <f t="shared" ref="F12:F40" si="0">G12+H12</f>
        <v>11687802</v>
      </c>
      <c r="G12" s="6">
        <f>G13+G31+G35</f>
        <v>1347265</v>
      </c>
      <c r="H12" s="6">
        <f>H13+H31+H35</f>
        <v>10340537</v>
      </c>
      <c r="I12" s="6">
        <f>I13+I31+I35</f>
        <v>10603408</v>
      </c>
      <c r="J12" s="6">
        <f>J13+J31+J35</f>
        <v>415</v>
      </c>
      <c r="K12" s="6">
        <f t="shared" ref="K12:K40" si="1">F12-I12-J12</f>
        <v>1083979</v>
      </c>
    </row>
    <row r="13" spans="1:11" s="1" customFormat="1" x14ac:dyDescent="0.25">
      <c r="A13" s="5" t="s">
        <v>23</v>
      </c>
      <c r="B13" s="5" t="s">
        <v>24</v>
      </c>
      <c r="C13" s="5" t="s">
        <v>25</v>
      </c>
      <c r="D13" s="6">
        <f>+D14</f>
        <v>18018386</v>
      </c>
      <c r="E13" s="6">
        <f>+E14</f>
        <v>5600582</v>
      </c>
      <c r="F13" s="6">
        <f t="shared" si="0"/>
        <v>5538746</v>
      </c>
      <c r="G13" s="6">
        <f>+G14</f>
        <v>1347265</v>
      </c>
      <c r="H13" s="6">
        <f>+H14</f>
        <v>4191481</v>
      </c>
      <c r="I13" s="6">
        <f>+I14</f>
        <v>4454352</v>
      </c>
      <c r="J13" s="6">
        <f>+J14</f>
        <v>415</v>
      </c>
      <c r="K13" s="6">
        <f t="shared" si="1"/>
        <v>1083979</v>
      </c>
    </row>
    <row r="14" spans="1:11" s="1" customFormat="1" x14ac:dyDescent="0.25">
      <c r="A14" s="5" t="s">
        <v>26</v>
      </c>
      <c r="B14" s="5" t="s">
        <v>27</v>
      </c>
      <c r="C14" s="5" t="s">
        <v>28</v>
      </c>
      <c r="D14" s="6">
        <f>D15+D19</f>
        <v>18018386</v>
      </c>
      <c r="E14" s="6">
        <f>E15+E19</f>
        <v>5600582</v>
      </c>
      <c r="F14" s="6">
        <f t="shared" si="0"/>
        <v>5538746</v>
      </c>
      <c r="G14" s="6">
        <f>G15+G19</f>
        <v>1347265</v>
      </c>
      <c r="H14" s="6">
        <f>H15+H19</f>
        <v>4191481</v>
      </c>
      <c r="I14" s="6">
        <f>I15+I19</f>
        <v>4454352</v>
      </c>
      <c r="J14" s="6">
        <f>J15+J19</f>
        <v>415</v>
      </c>
      <c r="K14" s="6">
        <f t="shared" si="1"/>
        <v>1083979</v>
      </c>
    </row>
    <row r="15" spans="1:11" s="1" customFormat="1" x14ac:dyDescent="0.25">
      <c r="A15" s="5" t="s">
        <v>29</v>
      </c>
      <c r="B15" s="5" t="s">
        <v>30</v>
      </c>
      <c r="C15" s="5" t="s">
        <v>31</v>
      </c>
      <c r="D15" s="6">
        <f>D16</f>
        <v>76291</v>
      </c>
      <c r="E15" s="6">
        <f>E16</f>
        <v>19291</v>
      </c>
      <c r="F15" s="6">
        <f t="shared" si="0"/>
        <v>29905</v>
      </c>
      <c r="G15" s="6">
        <f>G16</f>
        <v>0</v>
      </c>
      <c r="H15" s="6">
        <f>H16</f>
        <v>29905</v>
      </c>
      <c r="I15" s="6">
        <f>I16</f>
        <v>29905</v>
      </c>
      <c r="J15" s="6">
        <f>J16</f>
        <v>0</v>
      </c>
      <c r="K15" s="6">
        <f t="shared" si="1"/>
        <v>0</v>
      </c>
    </row>
    <row r="16" spans="1:11" s="1" customFormat="1" ht="22.5" x14ac:dyDescent="0.25">
      <c r="A16" s="5" t="s">
        <v>32</v>
      </c>
      <c r="B16" s="5" t="s">
        <v>33</v>
      </c>
      <c r="C16" s="5" t="s">
        <v>34</v>
      </c>
      <c r="D16" s="6">
        <f>+D17</f>
        <v>76291</v>
      </c>
      <c r="E16" s="6">
        <f>+E17</f>
        <v>19291</v>
      </c>
      <c r="F16" s="6">
        <f t="shared" si="0"/>
        <v>29905</v>
      </c>
      <c r="G16" s="6">
        <f>+G17</f>
        <v>0</v>
      </c>
      <c r="H16" s="6">
        <f>+H17</f>
        <v>29905</v>
      </c>
      <c r="I16" s="6">
        <f>+I17</f>
        <v>29905</v>
      </c>
      <c r="J16" s="6">
        <f>+J17</f>
        <v>0</v>
      </c>
      <c r="K16" s="6">
        <f t="shared" si="1"/>
        <v>0</v>
      </c>
    </row>
    <row r="17" spans="1:11" s="1" customFormat="1" x14ac:dyDescent="0.25">
      <c r="A17" s="5" t="s">
        <v>35</v>
      </c>
      <c r="B17" s="5" t="s">
        <v>36</v>
      </c>
      <c r="C17" s="5" t="s">
        <v>37</v>
      </c>
      <c r="D17" s="6">
        <f>D18</f>
        <v>76291</v>
      </c>
      <c r="E17" s="6">
        <f>E18</f>
        <v>19291</v>
      </c>
      <c r="F17" s="6">
        <f t="shared" si="0"/>
        <v>29905</v>
      </c>
      <c r="G17" s="6">
        <f>G18</f>
        <v>0</v>
      </c>
      <c r="H17" s="6">
        <f>H18</f>
        <v>29905</v>
      </c>
      <c r="I17" s="6">
        <f>I18</f>
        <v>29905</v>
      </c>
      <c r="J17" s="6">
        <f>J18</f>
        <v>0</v>
      </c>
      <c r="K17" s="6">
        <f t="shared" si="1"/>
        <v>0</v>
      </c>
    </row>
    <row r="18" spans="1:11" s="1" customFormat="1" ht="22.5" x14ac:dyDescent="0.25">
      <c r="A18" s="5" t="s">
        <v>38</v>
      </c>
      <c r="B18" s="5" t="s">
        <v>39</v>
      </c>
      <c r="C18" s="5" t="s">
        <v>40</v>
      </c>
      <c r="D18" s="6">
        <v>76291</v>
      </c>
      <c r="E18" s="6">
        <v>19291</v>
      </c>
      <c r="F18" s="6">
        <f t="shared" si="0"/>
        <v>29905</v>
      </c>
      <c r="G18" s="6">
        <v>0</v>
      </c>
      <c r="H18" s="6">
        <v>29905</v>
      </c>
      <c r="I18" s="6">
        <v>29905</v>
      </c>
      <c r="J18" s="6">
        <v>0</v>
      </c>
      <c r="K18" s="6">
        <f t="shared" si="1"/>
        <v>0</v>
      </c>
    </row>
    <row r="19" spans="1:11" s="1" customFormat="1" ht="22.5" x14ac:dyDescent="0.25">
      <c r="A19" s="5" t="s">
        <v>41</v>
      </c>
      <c r="B19" s="5" t="s">
        <v>42</v>
      </c>
      <c r="C19" s="5" t="s">
        <v>43</v>
      </c>
      <c r="D19" s="6">
        <f>D20+D28</f>
        <v>17942095</v>
      </c>
      <c r="E19" s="6">
        <f>E20+E28</f>
        <v>5581291</v>
      </c>
      <c r="F19" s="6">
        <f t="shared" si="0"/>
        <v>5508841</v>
      </c>
      <c r="G19" s="6">
        <f>G20+G28</f>
        <v>1347265</v>
      </c>
      <c r="H19" s="6">
        <f>H20+H28</f>
        <v>4161576</v>
      </c>
      <c r="I19" s="6">
        <f>I20+I28</f>
        <v>4424447</v>
      </c>
      <c r="J19" s="6">
        <f>J20+J28</f>
        <v>415</v>
      </c>
      <c r="K19" s="6">
        <f t="shared" si="1"/>
        <v>1083979</v>
      </c>
    </row>
    <row r="20" spans="1:11" s="1" customFormat="1" ht="43.5" x14ac:dyDescent="0.25">
      <c r="A20" s="5" t="s">
        <v>44</v>
      </c>
      <c r="B20" s="5" t="s">
        <v>45</v>
      </c>
      <c r="C20" s="5" t="s">
        <v>46</v>
      </c>
      <c r="D20" s="6">
        <f>+D21+D22+D23+D24+D25+D26+D27</f>
        <v>18039095</v>
      </c>
      <c r="E20" s="6">
        <f>+E21+E22+E23+E24+E25+E26+E27</f>
        <v>5588291</v>
      </c>
      <c r="F20" s="6">
        <f t="shared" si="0"/>
        <v>5454841</v>
      </c>
      <c r="G20" s="6">
        <f>+G21+G22+G23+G24+G25+G26+G27</f>
        <v>1347265</v>
      </c>
      <c r="H20" s="6">
        <f>+H21+H22+H23+H24+H25+H26+H27</f>
        <v>4107576</v>
      </c>
      <c r="I20" s="6">
        <f>+I21+I22+I23+I24+I25+I26+I27</f>
        <v>4370447</v>
      </c>
      <c r="J20" s="6">
        <f>+J21+J22+J23+J24+J25+J26+J27</f>
        <v>415</v>
      </c>
      <c r="K20" s="6">
        <f t="shared" si="1"/>
        <v>1083979</v>
      </c>
    </row>
    <row r="21" spans="1:11" s="1" customFormat="1" x14ac:dyDescent="0.25">
      <c r="A21" s="5" t="s">
        <v>47</v>
      </c>
      <c r="B21" s="5" t="s">
        <v>48</v>
      </c>
      <c r="C21" s="5" t="s">
        <v>49</v>
      </c>
      <c r="D21" s="6">
        <v>78291</v>
      </c>
      <c r="E21" s="6">
        <v>24291</v>
      </c>
      <c r="F21" s="6">
        <f t="shared" si="0"/>
        <v>7686</v>
      </c>
      <c r="G21" s="6">
        <v>0</v>
      </c>
      <c r="H21" s="6">
        <v>7686</v>
      </c>
      <c r="I21" s="6">
        <v>7686</v>
      </c>
      <c r="J21" s="6">
        <v>0</v>
      </c>
      <c r="K21" s="6">
        <f t="shared" si="1"/>
        <v>0</v>
      </c>
    </row>
    <row r="22" spans="1:11" s="1" customFormat="1" x14ac:dyDescent="0.25">
      <c r="A22" s="5" t="s">
        <v>50</v>
      </c>
      <c r="B22" s="5" t="s">
        <v>51</v>
      </c>
      <c r="C22" s="5" t="s">
        <v>52</v>
      </c>
      <c r="D22" s="6">
        <v>267000</v>
      </c>
      <c r="E22" s="6">
        <v>71500</v>
      </c>
      <c r="F22" s="6">
        <f t="shared" si="0"/>
        <v>53847</v>
      </c>
      <c r="G22" s="6">
        <v>3610</v>
      </c>
      <c r="H22" s="6">
        <v>50237</v>
      </c>
      <c r="I22" s="6">
        <v>53073</v>
      </c>
      <c r="J22" s="6">
        <v>0</v>
      </c>
      <c r="K22" s="6">
        <f t="shared" si="1"/>
        <v>774</v>
      </c>
    </row>
    <row r="23" spans="1:11" s="1" customFormat="1" ht="22.5" x14ac:dyDescent="0.25">
      <c r="A23" s="5" t="s">
        <v>53</v>
      </c>
      <c r="B23" s="5" t="s">
        <v>54</v>
      </c>
      <c r="C23" s="5" t="s">
        <v>55</v>
      </c>
      <c r="D23" s="6">
        <v>497804</v>
      </c>
      <c r="E23" s="6">
        <v>150000</v>
      </c>
      <c r="F23" s="6">
        <f t="shared" si="0"/>
        <v>124316</v>
      </c>
      <c r="G23" s="6">
        <v>0</v>
      </c>
      <c r="H23" s="6">
        <v>124316</v>
      </c>
      <c r="I23" s="6">
        <v>123901</v>
      </c>
      <c r="J23" s="6">
        <v>415</v>
      </c>
      <c r="K23" s="6">
        <f t="shared" si="1"/>
        <v>0</v>
      </c>
    </row>
    <row r="24" spans="1:11" s="1" customFormat="1" ht="22.5" x14ac:dyDescent="0.25">
      <c r="A24" s="5" t="s">
        <v>56</v>
      </c>
      <c r="B24" s="5" t="s">
        <v>57</v>
      </c>
      <c r="C24" s="5" t="s">
        <v>58</v>
      </c>
      <c r="D24" s="6">
        <v>15000</v>
      </c>
      <c r="E24" s="6">
        <v>3500</v>
      </c>
      <c r="F24" s="6">
        <f t="shared" si="0"/>
        <v>2708</v>
      </c>
      <c r="G24" s="6">
        <v>0</v>
      </c>
      <c r="H24" s="6">
        <v>2708</v>
      </c>
      <c r="I24" s="6">
        <v>2708</v>
      </c>
      <c r="J24" s="6">
        <v>0</v>
      </c>
      <c r="K24" s="6">
        <f t="shared" si="1"/>
        <v>0</v>
      </c>
    </row>
    <row r="25" spans="1:11" s="1" customFormat="1" ht="22.5" x14ac:dyDescent="0.25">
      <c r="A25" s="5" t="s">
        <v>59</v>
      </c>
      <c r="B25" s="5" t="s">
        <v>60</v>
      </c>
      <c r="C25" s="5" t="s">
        <v>61</v>
      </c>
      <c r="D25" s="6">
        <v>5000</v>
      </c>
      <c r="E25" s="6">
        <v>1000</v>
      </c>
      <c r="F25" s="6">
        <f t="shared" si="0"/>
        <v>1136</v>
      </c>
      <c r="G25" s="6">
        <v>0</v>
      </c>
      <c r="H25" s="6">
        <v>1136</v>
      </c>
      <c r="I25" s="6">
        <v>1136</v>
      </c>
      <c r="J25" s="6">
        <v>0</v>
      </c>
      <c r="K25" s="6">
        <f t="shared" si="1"/>
        <v>0</v>
      </c>
    </row>
    <row r="26" spans="1:11" s="1" customFormat="1" ht="22.5" x14ac:dyDescent="0.25">
      <c r="A26" s="5" t="s">
        <v>62</v>
      </c>
      <c r="B26" s="5" t="s">
        <v>63</v>
      </c>
      <c r="C26" s="5" t="s">
        <v>64</v>
      </c>
      <c r="D26" s="6">
        <v>15000000</v>
      </c>
      <c r="E26" s="6">
        <v>4770000</v>
      </c>
      <c r="F26" s="6">
        <f t="shared" si="0"/>
        <v>4750168</v>
      </c>
      <c r="G26" s="6">
        <v>1238293</v>
      </c>
      <c r="H26" s="6">
        <v>3511875</v>
      </c>
      <c r="I26" s="6">
        <v>3764035</v>
      </c>
      <c r="J26" s="6">
        <v>0</v>
      </c>
      <c r="K26" s="6">
        <f t="shared" si="1"/>
        <v>986133</v>
      </c>
    </row>
    <row r="27" spans="1:11" s="1" customFormat="1" ht="33" x14ac:dyDescent="0.25">
      <c r="A27" s="5" t="s">
        <v>65</v>
      </c>
      <c r="B27" s="5" t="s">
        <v>66</v>
      </c>
      <c r="C27" s="5" t="s">
        <v>67</v>
      </c>
      <c r="D27" s="6">
        <v>2176000</v>
      </c>
      <c r="E27" s="6">
        <v>568000</v>
      </c>
      <c r="F27" s="6">
        <f t="shared" si="0"/>
        <v>514980</v>
      </c>
      <c r="G27" s="6">
        <v>105362</v>
      </c>
      <c r="H27" s="6">
        <v>409618</v>
      </c>
      <c r="I27" s="6">
        <v>417908</v>
      </c>
      <c r="J27" s="6">
        <v>0</v>
      </c>
      <c r="K27" s="6">
        <f t="shared" si="1"/>
        <v>97072</v>
      </c>
    </row>
    <row r="28" spans="1:11" s="1" customFormat="1" ht="22.5" x14ac:dyDescent="0.25">
      <c r="A28" s="5" t="s">
        <v>138</v>
      </c>
      <c r="B28" s="5" t="s">
        <v>69</v>
      </c>
      <c r="C28" s="5" t="s">
        <v>70</v>
      </c>
      <c r="D28" s="6">
        <f>D29+D30</f>
        <v>-97000</v>
      </c>
      <c r="E28" s="6">
        <f>E29+E30</f>
        <v>-7000</v>
      </c>
      <c r="F28" s="6">
        <f t="shared" si="0"/>
        <v>54000</v>
      </c>
      <c r="G28" s="6">
        <f>G29+G30</f>
        <v>0</v>
      </c>
      <c r="H28" s="6">
        <f>H29+H30</f>
        <v>54000</v>
      </c>
      <c r="I28" s="6">
        <f>I29+I30</f>
        <v>54000</v>
      </c>
      <c r="J28" s="6">
        <f>J29+J30</f>
        <v>0</v>
      </c>
      <c r="K28" s="6">
        <f t="shared" si="1"/>
        <v>0</v>
      </c>
    </row>
    <row r="29" spans="1:11" s="1" customFormat="1" x14ac:dyDescent="0.25">
      <c r="A29" s="5" t="s">
        <v>68</v>
      </c>
      <c r="B29" s="5" t="s">
        <v>72</v>
      </c>
      <c r="C29" s="5" t="s">
        <v>73</v>
      </c>
      <c r="D29" s="6">
        <v>53000</v>
      </c>
      <c r="E29" s="6">
        <v>53000</v>
      </c>
      <c r="F29" s="6">
        <f t="shared" si="0"/>
        <v>54000</v>
      </c>
      <c r="G29" s="6">
        <v>0</v>
      </c>
      <c r="H29" s="6">
        <v>54000</v>
      </c>
      <c r="I29" s="6">
        <v>54000</v>
      </c>
      <c r="J29" s="6">
        <v>0</v>
      </c>
      <c r="K29" s="6">
        <f t="shared" si="1"/>
        <v>0</v>
      </c>
    </row>
    <row r="30" spans="1:11" s="1" customFormat="1" ht="33" x14ac:dyDescent="0.25">
      <c r="A30" s="5" t="s">
        <v>71</v>
      </c>
      <c r="B30" s="5" t="s">
        <v>75</v>
      </c>
      <c r="C30" s="5" t="s">
        <v>76</v>
      </c>
      <c r="D30" s="6">
        <v>-150000</v>
      </c>
      <c r="E30" s="6">
        <v>-60000</v>
      </c>
      <c r="F30" s="6">
        <f t="shared" si="0"/>
        <v>0</v>
      </c>
      <c r="G30" s="6">
        <v>0</v>
      </c>
      <c r="H30" s="6">
        <v>0</v>
      </c>
      <c r="I30" s="6">
        <v>0</v>
      </c>
      <c r="J30" s="6">
        <v>0</v>
      </c>
      <c r="K30" s="6">
        <f t="shared" si="1"/>
        <v>0</v>
      </c>
    </row>
    <row r="31" spans="1:11" s="1" customFormat="1" ht="22.5" x14ac:dyDescent="0.25">
      <c r="A31" s="5" t="s">
        <v>77</v>
      </c>
      <c r="B31" s="5" t="s">
        <v>81</v>
      </c>
      <c r="C31" s="5" t="s">
        <v>82</v>
      </c>
      <c r="D31" s="6">
        <f t="shared" ref="D31:E33" si="2">D32</f>
        <v>0</v>
      </c>
      <c r="E31" s="6">
        <f t="shared" si="2"/>
        <v>0</v>
      </c>
      <c r="F31" s="6">
        <f t="shared" si="0"/>
        <v>575000</v>
      </c>
      <c r="G31" s="6">
        <f t="shared" ref="G31:J33" si="3">G32</f>
        <v>0</v>
      </c>
      <c r="H31" s="6">
        <f t="shared" si="3"/>
        <v>575000</v>
      </c>
      <c r="I31" s="6">
        <f t="shared" si="3"/>
        <v>575000</v>
      </c>
      <c r="J31" s="6">
        <f t="shared" si="3"/>
        <v>0</v>
      </c>
      <c r="K31" s="6">
        <f t="shared" si="1"/>
        <v>0</v>
      </c>
    </row>
    <row r="32" spans="1:11" s="1" customFormat="1" ht="22.5" x14ac:dyDescent="0.25">
      <c r="A32" s="5" t="s">
        <v>139</v>
      </c>
      <c r="B32" s="5" t="s">
        <v>84</v>
      </c>
      <c r="C32" s="5" t="s">
        <v>85</v>
      </c>
      <c r="D32" s="6">
        <f t="shared" si="2"/>
        <v>0</v>
      </c>
      <c r="E32" s="6">
        <f t="shared" si="2"/>
        <v>0</v>
      </c>
      <c r="F32" s="6">
        <f t="shared" si="0"/>
        <v>575000</v>
      </c>
      <c r="G32" s="6">
        <f t="shared" si="3"/>
        <v>0</v>
      </c>
      <c r="H32" s="6">
        <f t="shared" si="3"/>
        <v>575000</v>
      </c>
      <c r="I32" s="6">
        <f t="shared" si="3"/>
        <v>575000</v>
      </c>
      <c r="J32" s="6">
        <f t="shared" si="3"/>
        <v>0</v>
      </c>
      <c r="K32" s="6">
        <f t="shared" si="1"/>
        <v>0</v>
      </c>
    </row>
    <row r="33" spans="1:12" s="1" customFormat="1" ht="22.5" x14ac:dyDescent="0.25">
      <c r="A33" s="5" t="s">
        <v>140</v>
      </c>
      <c r="B33" s="5" t="s">
        <v>87</v>
      </c>
      <c r="C33" s="5" t="s">
        <v>88</v>
      </c>
      <c r="D33" s="6">
        <f t="shared" si="2"/>
        <v>0</v>
      </c>
      <c r="E33" s="6">
        <f t="shared" si="2"/>
        <v>0</v>
      </c>
      <c r="F33" s="6">
        <f t="shared" si="0"/>
        <v>575000</v>
      </c>
      <c r="G33" s="6">
        <f t="shared" si="3"/>
        <v>0</v>
      </c>
      <c r="H33" s="6">
        <f t="shared" si="3"/>
        <v>575000</v>
      </c>
      <c r="I33" s="6">
        <f t="shared" si="3"/>
        <v>575000</v>
      </c>
      <c r="J33" s="6">
        <f t="shared" si="3"/>
        <v>0</v>
      </c>
      <c r="K33" s="6">
        <f t="shared" si="1"/>
        <v>0</v>
      </c>
    </row>
    <row r="34" spans="1:12" s="1" customFormat="1" ht="33" x14ac:dyDescent="0.25">
      <c r="A34" s="5" t="s">
        <v>141</v>
      </c>
      <c r="B34" s="5" t="s">
        <v>90</v>
      </c>
      <c r="C34" s="5" t="s">
        <v>91</v>
      </c>
      <c r="D34" s="6">
        <v>0</v>
      </c>
      <c r="E34" s="6">
        <v>0</v>
      </c>
      <c r="F34" s="6">
        <f t="shared" si="0"/>
        <v>575000</v>
      </c>
      <c r="G34" s="6">
        <v>0</v>
      </c>
      <c r="H34" s="6">
        <v>575000</v>
      </c>
      <c r="I34" s="6">
        <v>575000</v>
      </c>
      <c r="J34" s="6">
        <v>0</v>
      </c>
      <c r="K34" s="6">
        <f t="shared" si="1"/>
        <v>0</v>
      </c>
    </row>
    <row r="35" spans="1:12" s="1" customFormat="1" x14ac:dyDescent="0.25">
      <c r="A35" s="5" t="s">
        <v>86</v>
      </c>
      <c r="B35" s="5" t="s">
        <v>93</v>
      </c>
      <c r="C35" s="5" t="s">
        <v>94</v>
      </c>
      <c r="D35" s="6">
        <f>D36</f>
        <v>20452000</v>
      </c>
      <c r="E35" s="6">
        <f>E36</f>
        <v>5870000</v>
      </c>
      <c r="F35" s="6">
        <f t="shared" si="0"/>
        <v>5574056</v>
      </c>
      <c r="G35" s="6">
        <f>G36</f>
        <v>0</v>
      </c>
      <c r="H35" s="6">
        <f>H36</f>
        <v>5574056</v>
      </c>
      <c r="I35" s="6">
        <f>I36</f>
        <v>5574056</v>
      </c>
      <c r="J35" s="6">
        <f>J36</f>
        <v>0</v>
      </c>
      <c r="K35" s="6">
        <f t="shared" si="1"/>
        <v>0</v>
      </c>
    </row>
    <row r="36" spans="1:12" s="1" customFormat="1" ht="22.5" x14ac:dyDescent="0.25">
      <c r="A36" s="5" t="s">
        <v>89</v>
      </c>
      <c r="B36" s="5" t="s">
        <v>96</v>
      </c>
      <c r="C36" s="5" t="s">
        <v>97</v>
      </c>
      <c r="D36" s="6">
        <f>+D37</f>
        <v>20452000</v>
      </c>
      <c r="E36" s="6">
        <f>+E37</f>
        <v>5870000</v>
      </c>
      <c r="F36" s="6">
        <f t="shared" si="0"/>
        <v>5574056</v>
      </c>
      <c r="G36" s="6">
        <f>+G37</f>
        <v>0</v>
      </c>
      <c r="H36" s="6">
        <f>+H37</f>
        <v>5574056</v>
      </c>
      <c r="I36" s="6">
        <f>+I37</f>
        <v>5574056</v>
      </c>
      <c r="J36" s="6">
        <f>+J37</f>
        <v>0</v>
      </c>
      <c r="K36" s="6">
        <f t="shared" si="1"/>
        <v>0</v>
      </c>
    </row>
    <row r="37" spans="1:12" s="1" customFormat="1" ht="33" x14ac:dyDescent="0.25">
      <c r="A37" s="5" t="s">
        <v>142</v>
      </c>
      <c r="B37" s="5" t="s">
        <v>108</v>
      </c>
      <c r="C37" s="5" t="s">
        <v>109</v>
      </c>
      <c r="D37" s="6">
        <f>D38+D39+D40</f>
        <v>20452000</v>
      </c>
      <c r="E37" s="6">
        <f>E38+E39+E40</f>
        <v>5870000</v>
      </c>
      <c r="F37" s="6">
        <f t="shared" si="0"/>
        <v>5574056</v>
      </c>
      <c r="G37" s="6">
        <f>G38+G39+G40</f>
        <v>0</v>
      </c>
      <c r="H37" s="6">
        <f>H38+H39+H40</f>
        <v>5574056</v>
      </c>
      <c r="I37" s="6">
        <f>I38+I39+I40</f>
        <v>5574056</v>
      </c>
      <c r="J37" s="6">
        <f>J38+J39+J40</f>
        <v>0</v>
      </c>
      <c r="K37" s="6">
        <f t="shared" si="1"/>
        <v>0</v>
      </c>
    </row>
    <row r="38" spans="1:12" s="1" customFormat="1" x14ac:dyDescent="0.25">
      <c r="A38" s="5" t="s">
        <v>143</v>
      </c>
      <c r="B38" s="5" t="s">
        <v>111</v>
      </c>
      <c r="C38" s="5" t="s">
        <v>112</v>
      </c>
      <c r="D38" s="6">
        <v>520000</v>
      </c>
      <c r="E38" s="6">
        <v>164000</v>
      </c>
      <c r="F38" s="6">
        <f t="shared" si="0"/>
        <v>150000</v>
      </c>
      <c r="G38" s="6">
        <v>0</v>
      </c>
      <c r="H38" s="6">
        <v>150000</v>
      </c>
      <c r="I38" s="6">
        <v>150000</v>
      </c>
      <c r="J38" s="6">
        <v>0</v>
      </c>
      <c r="K38" s="6">
        <f t="shared" si="1"/>
        <v>0</v>
      </c>
    </row>
    <row r="39" spans="1:12" s="1" customFormat="1" ht="22.5" x14ac:dyDescent="0.25">
      <c r="A39" s="5" t="s">
        <v>144</v>
      </c>
      <c r="B39" s="5" t="s">
        <v>114</v>
      </c>
      <c r="C39" s="5" t="s">
        <v>115</v>
      </c>
      <c r="D39" s="6">
        <v>552000</v>
      </c>
      <c r="E39" s="6">
        <v>321000</v>
      </c>
      <c r="F39" s="6">
        <f t="shared" si="0"/>
        <v>321000</v>
      </c>
      <c r="G39" s="6">
        <v>0</v>
      </c>
      <c r="H39" s="6">
        <v>321000</v>
      </c>
      <c r="I39" s="6">
        <v>321000</v>
      </c>
      <c r="J39" s="6">
        <v>0</v>
      </c>
      <c r="K39" s="6">
        <f t="shared" si="1"/>
        <v>0</v>
      </c>
    </row>
    <row r="40" spans="1:12" s="1" customFormat="1" ht="33" x14ac:dyDescent="0.25">
      <c r="A40" s="5" t="s">
        <v>98</v>
      </c>
      <c r="B40" s="5" t="s">
        <v>120</v>
      </c>
      <c r="C40" s="5" t="s">
        <v>121</v>
      </c>
      <c r="D40" s="6">
        <v>19380000</v>
      </c>
      <c r="E40" s="6">
        <v>5385000</v>
      </c>
      <c r="F40" s="6">
        <f t="shared" si="0"/>
        <v>5103056</v>
      </c>
      <c r="G40" s="6">
        <v>0</v>
      </c>
      <c r="H40" s="6">
        <v>5103056</v>
      </c>
      <c r="I40" s="6">
        <v>5103056</v>
      </c>
      <c r="J40" s="6">
        <v>0</v>
      </c>
      <c r="K40" s="6">
        <f t="shared" si="1"/>
        <v>0</v>
      </c>
    </row>
    <row r="41" spans="1:12" s="1" customFormat="1" x14ac:dyDescent="0.25">
      <c r="A41" s="3"/>
      <c r="B41" s="3"/>
      <c r="C41" s="3"/>
      <c r="D41" s="4"/>
      <c r="E41" s="4"/>
      <c r="F41" s="4"/>
      <c r="G41" s="4"/>
      <c r="H41" s="4"/>
      <c r="I41" s="4"/>
      <c r="J41" s="4"/>
      <c r="K41" s="4"/>
    </row>
    <row r="42" spans="1:12" x14ac:dyDescent="0.25">
      <c r="A42" s="8" t="s">
        <v>131</v>
      </c>
      <c r="B42" s="8"/>
      <c r="C42" s="8"/>
      <c r="D42" s="8"/>
      <c r="E42" s="8" t="s">
        <v>133</v>
      </c>
      <c r="F42" s="8"/>
      <c r="G42" s="8"/>
      <c r="H42" s="8"/>
      <c r="I42" s="8" t="s">
        <v>135</v>
      </c>
      <c r="J42" s="8"/>
      <c r="K42" s="8"/>
      <c r="L42" s="8"/>
    </row>
    <row r="43" spans="1:12" x14ac:dyDescent="0.25">
      <c r="A43" s="9" t="s">
        <v>132</v>
      </c>
      <c r="B43" s="9"/>
      <c r="C43" s="9"/>
      <c r="D43" s="9"/>
      <c r="E43" s="9" t="s">
        <v>134</v>
      </c>
      <c r="F43" s="9"/>
      <c r="G43" s="9"/>
      <c r="H43" s="9"/>
      <c r="I43" s="9"/>
      <c r="J43" s="9"/>
      <c r="K43" s="9"/>
      <c r="L43" s="9"/>
    </row>
    <row r="83" spans="1:20" x14ac:dyDescent="0.25">
      <c r="A83" s="7"/>
      <c r="B83" s="7"/>
      <c r="C83" s="7"/>
      <c r="D83" s="7"/>
      <c r="I83" s="7"/>
      <c r="J83" s="7"/>
      <c r="K83" s="7"/>
      <c r="L83" s="7"/>
      <c r="Q83" s="7"/>
      <c r="R83" s="7"/>
      <c r="S83" s="7"/>
      <c r="T83" s="7"/>
    </row>
  </sheetData>
  <mergeCells count="23">
    <mergeCell ref="I7:I10"/>
    <mergeCell ref="J7:J10"/>
    <mergeCell ref="K7:K10"/>
    <mergeCell ref="A1:K1"/>
    <mergeCell ref="A2:K2"/>
    <mergeCell ref="A3:K3"/>
    <mergeCell ref="A4:K4"/>
    <mergeCell ref="A5:K5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42:D42"/>
    <mergeCell ref="A43:D43"/>
    <mergeCell ref="E42:H42"/>
    <mergeCell ref="E43:H43"/>
    <mergeCell ref="I42:L42"/>
    <mergeCell ref="I43:L4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7"/>
  <sheetViews>
    <sheetView topLeftCell="B1" workbookViewId="0">
      <selection activeCell="F8" sqref="F8:H10"/>
    </sheetView>
  </sheetViews>
  <sheetFormatPr defaultRowHeight="15" x14ac:dyDescent="0.25"/>
  <cols>
    <col min="1" max="1" width="4" hidden="1" customWidth="1"/>
    <col min="2" max="2" width="41.85546875" customWidth="1"/>
    <col min="3" max="3" width="11.7109375" customWidth="1"/>
    <col min="4" max="11" width="14.42578125" customWidth="1"/>
  </cols>
  <sheetData>
    <row r="1" spans="1:1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2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x14ac:dyDescent="0.25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69.95" customHeight="1" x14ac:dyDescent="0.25">
      <c r="A4" s="13" t="s">
        <v>145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15.75" thickBot="1" x14ac:dyDescent="0.3"/>
    <row r="7" spans="1:11" s="1" customFormat="1" ht="15.75" thickBot="1" x14ac:dyDescent="0.3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1" s="1" customFormat="1" ht="15.75" thickBot="1" x14ac:dyDescent="0.3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1" s="1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1" customFormat="1" ht="15.7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1" customFormat="1" ht="15.75" thickBot="1" x14ac:dyDescent="0.3">
      <c r="A11" s="10" t="s">
        <v>6</v>
      </c>
      <c r="B11" s="10"/>
      <c r="C11" s="2" t="s">
        <v>8</v>
      </c>
      <c r="D11" s="2">
        <v>1</v>
      </c>
      <c r="E11" s="2">
        <v>2</v>
      </c>
      <c r="F11" s="2" t="s">
        <v>13</v>
      </c>
      <c r="G11" s="2">
        <v>4</v>
      </c>
      <c r="H11" s="2">
        <v>5</v>
      </c>
      <c r="I11" s="2">
        <v>6</v>
      </c>
      <c r="J11" s="2">
        <v>7</v>
      </c>
      <c r="K11" s="2" t="s">
        <v>19</v>
      </c>
    </row>
    <row r="12" spans="1:11" s="1" customFormat="1" ht="22.5" x14ac:dyDescent="0.25">
      <c r="A12" s="5" t="s">
        <v>20</v>
      </c>
      <c r="B12" s="5" t="s">
        <v>146</v>
      </c>
      <c r="C12" s="5" t="s">
        <v>22</v>
      </c>
      <c r="D12" s="6">
        <f>D13+D18+D25</f>
        <v>1172600</v>
      </c>
      <c r="E12" s="6">
        <f>E13+E18+E25</f>
        <v>848600</v>
      </c>
      <c r="F12" s="6">
        <f t="shared" ref="F12:F27" si="0">G12+H12</f>
        <v>200000</v>
      </c>
      <c r="G12" s="6">
        <f>G13+G18+G25</f>
        <v>0</v>
      </c>
      <c r="H12" s="6">
        <f>H13+H18+H25</f>
        <v>200000</v>
      </c>
      <c r="I12" s="6">
        <f>I13+I18+I25</f>
        <v>200000</v>
      </c>
      <c r="J12" s="6">
        <f>J13+J18+J25</f>
        <v>0</v>
      </c>
      <c r="K12" s="6">
        <f t="shared" ref="K12:K27" si="1">F12-I12-J12</f>
        <v>0</v>
      </c>
    </row>
    <row r="13" spans="1:11" s="1" customFormat="1" x14ac:dyDescent="0.25">
      <c r="A13" s="5" t="s">
        <v>23</v>
      </c>
      <c r="B13" s="5" t="s">
        <v>24</v>
      </c>
      <c r="C13" s="5" t="s">
        <v>25</v>
      </c>
      <c r="D13" s="6">
        <f t="shared" ref="D13:E16" si="2">+D14</f>
        <v>150000</v>
      </c>
      <c r="E13" s="6">
        <f t="shared" si="2"/>
        <v>60000</v>
      </c>
      <c r="F13" s="6">
        <f t="shared" si="0"/>
        <v>0</v>
      </c>
      <c r="G13" s="6">
        <f t="shared" ref="G13:J16" si="3">+G14</f>
        <v>0</v>
      </c>
      <c r="H13" s="6">
        <f t="shared" si="3"/>
        <v>0</v>
      </c>
      <c r="I13" s="6">
        <f t="shared" si="3"/>
        <v>0</v>
      </c>
      <c r="J13" s="6">
        <f t="shared" si="3"/>
        <v>0</v>
      </c>
      <c r="K13" s="6">
        <f t="shared" si="1"/>
        <v>0</v>
      </c>
    </row>
    <row r="14" spans="1:11" s="1" customFormat="1" x14ac:dyDescent="0.25">
      <c r="A14" s="5" t="s">
        <v>147</v>
      </c>
      <c r="B14" s="5" t="s">
        <v>27</v>
      </c>
      <c r="C14" s="5" t="s">
        <v>28</v>
      </c>
      <c r="D14" s="6">
        <f t="shared" si="2"/>
        <v>150000</v>
      </c>
      <c r="E14" s="6">
        <f t="shared" si="2"/>
        <v>60000</v>
      </c>
      <c r="F14" s="6">
        <f t="shared" si="0"/>
        <v>0</v>
      </c>
      <c r="G14" s="6">
        <f t="shared" si="3"/>
        <v>0</v>
      </c>
      <c r="H14" s="6">
        <f t="shared" si="3"/>
        <v>0</v>
      </c>
      <c r="I14" s="6">
        <f t="shared" si="3"/>
        <v>0</v>
      </c>
      <c r="J14" s="6">
        <f t="shared" si="3"/>
        <v>0</v>
      </c>
      <c r="K14" s="6">
        <f t="shared" si="1"/>
        <v>0</v>
      </c>
    </row>
    <row r="15" spans="1:11" s="1" customFormat="1" ht="22.5" x14ac:dyDescent="0.25">
      <c r="A15" s="5" t="s">
        <v>148</v>
      </c>
      <c r="B15" s="5" t="s">
        <v>42</v>
      </c>
      <c r="C15" s="5" t="s">
        <v>43</v>
      </c>
      <c r="D15" s="6">
        <f t="shared" si="2"/>
        <v>150000</v>
      </c>
      <c r="E15" s="6">
        <f t="shared" si="2"/>
        <v>60000</v>
      </c>
      <c r="F15" s="6">
        <f t="shared" si="0"/>
        <v>0</v>
      </c>
      <c r="G15" s="6">
        <f t="shared" si="3"/>
        <v>0</v>
      </c>
      <c r="H15" s="6">
        <f t="shared" si="3"/>
        <v>0</v>
      </c>
      <c r="I15" s="6">
        <f t="shared" si="3"/>
        <v>0</v>
      </c>
      <c r="J15" s="6">
        <f t="shared" si="3"/>
        <v>0</v>
      </c>
      <c r="K15" s="6">
        <f t="shared" si="1"/>
        <v>0</v>
      </c>
    </row>
    <row r="16" spans="1:11" s="1" customFormat="1" ht="22.5" x14ac:dyDescent="0.25">
      <c r="A16" s="5" t="s">
        <v>149</v>
      </c>
      <c r="B16" s="5" t="s">
        <v>69</v>
      </c>
      <c r="C16" s="5" t="s">
        <v>70</v>
      </c>
      <c r="D16" s="6">
        <f t="shared" si="2"/>
        <v>150000</v>
      </c>
      <c r="E16" s="6">
        <f t="shared" si="2"/>
        <v>60000</v>
      </c>
      <c r="F16" s="6">
        <f t="shared" si="0"/>
        <v>0</v>
      </c>
      <c r="G16" s="6">
        <f t="shared" si="3"/>
        <v>0</v>
      </c>
      <c r="H16" s="6">
        <f t="shared" si="3"/>
        <v>0</v>
      </c>
      <c r="I16" s="6">
        <f t="shared" si="3"/>
        <v>0</v>
      </c>
      <c r="J16" s="6">
        <f t="shared" si="3"/>
        <v>0</v>
      </c>
      <c r="K16" s="6">
        <f t="shared" si="1"/>
        <v>0</v>
      </c>
    </row>
    <row r="17" spans="1:12" s="1" customFormat="1" x14ac:dyDescent="0.25">
      <c r="A17" s="5" t="s">
        <v>150</v>
      </c>
      <c r="B17" s="5" t="s">
        <v>78</v>
      </c>
      <c r="C17" s="5" t="s">
        <v>79</v>
      </c>
      <c r="D17" s="6">
        <v>150000</v>
      </c>
      <c r="E17" s="6">
        <v>60000</v>
      </c>
      <c r="F17" s="6">
        <f t="shared" si="0"/>
        <v>0</v>
      </c>
      <c r="G17" s="6">
        <v>0</v>
      </c>
      <c r="H17" s="6">
        <v>0</v>
      </c>
      <c r="I17" s="6">
        <v>0</v>
      </c>
      <c r="J17" s="6">
        <v>0</v>
      </c>
      <c r="K17" s="6">
        <f t="shared" si="1"/>
        <v>0</v>
      </c>
    </row>
    <row r="18" spans="1:12" s="1" customFormat="1" x14ac:dyDescent="0.25">
      <c r="A18" s="5" t="s">
        <v>151</v>
      </c>
      <c r="B18" s="5" t="s">
        <v>93</v>
      </c>
      <c r="C18" s="5" t="s">
        <v>94</v>
      </c>
      <c r="D18" s="6">
        <f>D19</f>
        <v>1006200</v>
      </c>
      <c r="E18" s="6">
        <f>E19</f>
        <v>772200</v>
      </c>
      <c r="F18" s="6">
        <f t="shared" si="0"/>
        <v>200000</v>
      </c>
      <c r="G18" s="6">
        <f>G19</f>
        <v>0</v>
      </c>
      <c r="H18" s="6">
        <f>H19</f>
        <v>200000</v>
      </c>
      <c r="I18" s="6">
        <f>I19</f>
        <v>200000</v>
      </c>
      <c r="J18" s="6">
        <f>J19</f>
        <v>0</v>
      </c>
      <c r="K18" s="6">
        <f t="shared" si="1"/>
        <v>0</v>
      </c>
    </row>
    <row r="19" spans="1:12" s="1" customFormat="1" ht="22.5" x14ac:dyDescent="0.25">
      <c r="A19" s="5" t="s">
        <v>152</v>
      </c>
      <c r="B19" s="5" t="s">
        <v>96</v>
      </c>
      <c r="C19" s="5" t="s">
        <v>97</v>
      </c>
      <c r="D19" s="6">
        <f>D20+D23</f>
        <v>1006200</v>
      </c>
      <c r="E19" s="6">
        <f>E20+E23</f>
        <v>772200</v>
      </c>
      <c r="F19" s="6">
        <f t="shared" si="0"/>
        <v>200000</v>
      </c>
      <c r="G19" s="6">
        <f>G20+G23</f>
        <v>0</v>
      </c>
      <c r="H19" s="6">
        <f>H20+H23</f>
        <v>200000</v>
      </c>
      <c r="I19" s="6">
        <f>I20+I23</f>
        <v>200000</v>
      </c>
      <c r="J19" s="6">
        <f>J20+J23</f>
        <v>0</v>
      </c>
      <c r="K19" s="6">
        <f t="shared" si="1"/>
        <v>0</v>
      </c>
    </row>
    <row r="20" spans="1:12" s="1" customFormat="1" x14ac:dyDescent="0.25">
      <c r="A20" s="5" t="s">
        <v>41</v>
      </c>
      <c r="B20" s="5" t="s">
        <v>99</v>
      </c>
      <c r="C20" s="5" t="s">
        <v>100</v>
      </c>
      <c r="D20" s="6">
        <f>D21</f>
        <v>4200</v>
      </c>
      <c r="E20" s="6">
        <f>E21</f>
        <v>4200</v>
      </c>
      <c r="F20" s="6">
        <f t="shared" si="0"/>
        <v>0</v>
      </c>
      <c r="G20" s="6">
        <f>G21</f>
        <v>0</v>
      </c>
      <c r="H20" s="6">
        <f>H21</f>
        <v>0</v>
      </c>
      <c r="I20" s="6">
        <f>I21</f>
        <v>0</v>
      </c>
      <c r="J20" s="6">
        <f>J21</f>
        <v>0</v>
      </c>
      <c r="K20" s="6">
        <f t="shared" si="1"/>
        <v>0</v>
      </c>
    </row>
    <row r="21" spans="1:12" s="1" customFormat="1" x14ac:dyDescent="0.25">
      <c r="A21" s="5" t="s">
        <v>44</v>
      </c>
      <c r="B21" s="5" t="s">
        <v>102</v>
      </c>
      <c r="C21" s="5" t="s">
        <v>103</v>
      </c>
      <c r="D21" s="6">
        <f>+D22</f>
        <v>4200</v>
      </c>
      <c r="E21" s="6">
        <f>+E22</f>
        <v>4200</v>
      </c>
      <c r="F21" s="6">
        <f t="shared" si="0"/>
        <v>0</v>
      </c>
      <c r="G21" s="6">
        <f>+G22</f>
        <v>0</v>
      </c>
      <c r="H21" s="6">
        <f>+H22</f>
        <v>0</v>
      </c>
      <c r="I21" s="6">
        <f>+I22</f>
        <v>0</v>
      </c>
      <c r="J21" s="6">
        <f>+J22</f>
        <v>0</v>
      </c>
      <c r="K21" s="6">
        <f t="shared" si="1"/>
        <v>0</v>
      </c>
    </row>
    <row r="22" spans="1:12" s="1" customFormat="1" ht="54" x14ac:dyDescent="0.25">
      <c r="A22" s="5" t="s">
        <v>50</v>
      </c>
      <c r="B22" s="5" t="s">
        <v>105</v>
      </c>
      <c r="C22" s="5" t="s">
        <v>106</v>
      </c>
      <c r="D22" s="6">
        <v>4200</v>
      </c>
      <c r="E22" s="6">
        <v>4200</v>
      </c>
      <c r="F22" s="6">
        <f t="shared" si="0"/>
        <v>0</v>
      </c>
      <c r="G22" s="6">
        <v>0</v>
      </c>
      <c r="H22" s="6">
        <v>0</v>
      </c>
      <c r="I22" s="6">
        <v>0</v>
      </c>
      <c r="J22" s="6">
        <v>0</v>
      </c>
      <c r="K22" s="6">
        <f t="shared" si="1"/>
        <v>0</v>
      </c>
    </row>
    <row r="23" spans="1:12" s="1" customFormat="1" ht="33" x14ac:dyDescent="0.25">
      <c r="A23" s="5" t="s">
        <v>153</v>
      </c>
      <c r="B23" s="5" t="s">
        <v>108</v>
      </c>
      <c r="C23" s="5" t="s">
        <v>109</v>
      </c>
      <c r="D23" s="6">
        <f>+D24</f>
        <v>1002000</v>
      </c>
      <c r="E23" s="6">
        <f>+E24</f>
        <v>768000</v>
      </c>
      <c r="F23" s="6">
        <f t="shared" si="0"/>
        <v>200000</v>
      </c>
      <c r="G23" s="6">
        <f>+G24</f>
        <v>0</v>
      </c>
      <c r="H23" s="6">
        <f>+H24</f>
        <v>200000</v>
      </c>
      <c r="I23" s="6">
        <f>+I24</f>
        <v>200000</v>
      </c>
      <c r="J23" s="6">
        <f>+J24</f>
        <v>0</v>
      </c>
      <c r="K23" s="6">
        <f t="shared" si="1"/>
        <v>0</v>
      </c>
    </row>
    <row r="24" spans="1:12" s="1" customFormat="1" ht="22.5" x14ac:dyDescent="0.25">
      <c r="A24" s="5" t="s">
        <v>53</v>
      </c>
      <c r="B24" s="5" t="s">
        <v>117</v>
      </c>
      <c r="C24" s="5" t="s">
        <v>118</v>
      </c>
      <c r="D24" s="6">
        <v>1002000</v>
      </c>
      <c r="E24" s="6">
        <v>768000</v>
      </c>
      <c r="F24" s="6">
        <f t="shared" si="0"/>
        <v>200000</v>
      </c>
      <c r="G24" s="6">
        <v>0</v>
      </c>
      <c r="H24" s="6">
        <v>200000</v>
      </c>
      <c r="I24" s="6">
        <v>200000</v>
      </c>
      <c r="J24" s="6">
        <v>0</v>
      </c>
      <c r="K24" s="6">
        <f t="shared" si="1"/>
        <v>0</v>
      </c>
    </row>
    <row r="25" spans="1:12" s="1" customFormat="1" ht="33" x14ac:dyDescent="0.25">
      <c r="A25" s="5" t="s">
        <v>154</v>
      </c>
      <c r="B25" s="5" t="s">
        <v>123</v>
      </c>
      <c r="C25" s="5" t="s">
        <v>124</v>
      </c>
      <c r="D25" s="6">
        <f>D26</f>
        <v>16400</v>
      </c>
      <c r="E25" s="6">
        <f>E26</f>
        <v>16400</v>
      </c>
      <c r="F25" s="6">
        <f t="shared" si="0"/>
        <v>0</v>
      </c>
      <c r="G25" s="6">
        <f t="shared" ref="G25:J26" si="4">G26</f>
        <v>0</v>
      </c>
      <c r="H25" s="6">
        <f t="shared" si="4"/>
        <v>0</v>
      </c>
      <c r="I25" s="6">
        <f t="shared" si="4"/>
        <v>0</v>
      </c>
      <c r="J25" s="6">
        <f t="shared" si="4"/>
        <v>0</v>
      </c>
      <c r="K25" s="6">
        <f t="shared" si="1"/>
        <v>0</v>
      </c>
    </row>
    <row r="26" spans="1:12" s="1" customFormat="1" ht="22.5" x14ac:dyDescent="0.25">
      <c r="A26" s="5" t="s">
        <v>155</v>
      </c>
      <c r="B26" s="5" t="s">
        <v>126</v>
      </c>
      <c r="C26" s="5" t="s">
        <v>127</v>
      </c>
      <c r="D26" s="6">
        <f>D27</f>
        <v>16400</v>
      </c>
      <c r="E26" s="6">
        <f>E27</f>
        <v>16400</v>
      </c>
      <c r="F26" s="6">
        <f t="shared" si="0"/>
        <v>0</v>
      </c>
      <c r="G26" s="6">
        <f t="shared" si="4"/>
        <v>0</v>
      </c>
      <c r="H26" s="6">
        <f t="shared" si="4"/>
        <v>0</v>
      </c>
      <c r="I26" s="6">
        <f t="shared" si="4"/>
        <v>0</v>
      </c>
      <c r="J26" s="6">
        <f t="shared" si="4"/>
        <v>0</v>
      </c>
      <c r="K26" s="6">
        <f t="shared" si="1"/>
        <v>0</v>
      </c>
    </row>
    <row r="27" spans="1:12" s="1" customFormat="1" ht="22.5" x14ac:dyDescent="0.25">
      <c r="A27" s="5" t="s">
        <v>156</v>
      </c>
      <c r="B27" s="5" t="s">
        <v>129</v>
      </c>
      <c r="C27" s="5" t="s">
        <v>130</v>
      </c>
      <c r="D27" s="6">
        <v>16400</v>
      </c>
      <c r="E27" s="6">
        <v>16400</v>
      </c>
      <c r="F27" s="6">
        <f t="shared" si="0"/>
        <v>0</v>
      </c>
      <c r="G27" s="6">
        <v>0</v>
      </c>
      <c r="H27" s="6">
        <v>0</v>
      </c>
      <c r="I27" s="6">
        <v>0</v>
      </c>
      <c r="J27" s="6">
        <v>0</v>
      </c>
      <c r="K27" s="6">
        <f t="shared" si="1"/>
        <v>0</v>
      </c>
    </row>
    <row r="28" spans="1:12" s="1" customFormat="1" x14ac:dyDescent="0.25">
      <c r="A28" s="3"/>
      <c r="B28" s="3"/>
      <c r="C28" s="3"/>
      <c r="D28" s="4"/>
      <c r="E28" s="4"/>
      <c r="F28" s="4"/>
      <c r="G28" s="4"/>
      <c r="H28" s="4"/>
      <c r="I28" s="4"/>
      <c r="J28" s="4"/>
      <c r="K28" s="4"/>
    </row>
    <row r="29" spans="1:12" x14ac:dyDescent="0.25">
      <c r="A29" s="8" t="s">
        <v>131</v>
      </c>
      <c r="B29" s="8"/>
      <c r="C29" s="8"/>
      <c r="D29" s="8"/>
      <c r="E29" s="8" t="s">
        <v>133</v>
      </c>
      <c r="F29" s="8"/>
      <c r="G29" s="8"/>
      <c r="H29" s="8"/>
      <c r="I29" s="8" t="s">
        <v>135</v>
      </c>
      <c r="J29" s="8"/>
      <c r="K29" s="8"/>
      <c r="L29" s="8"/>
    </row>
    <row r="30" spans="1:12" x14ac:dyDescent="0.25">
      <c r="A30" s="9" t="s">
        <v>132</v>
      </c>
      <c r="B30" s="9"/>
      <c r="C30" s="9"/>
      <c r="D30" s="9"/>
      <c r="E30" s="9" t="s">
        <v>134</v>
      </c>
      <c r="F30" s="9"/>
      <c r="G30" s="9"/>
      <c r="H30" s="9"/>
      <c r="I30" s="9"/>
      <c r="J30" s="9"/>
      <c r="K30" s="9"/>
      <c r="L30" s="9"/>
    </row>
    <row r="57" spans="1:20" x14ac:dyDescent="0.25">
      <c r="A57" s="7"/>
      <c r="B57" s="7"/>
      <c r="C57" s="7"/>
      <c r="D57" s="7"/>
      <c r="I57" s="7"/>
      <c r="J57" s="7"/>
      <c r="K57" s="7"/>
      <c r="L57" s="7"/>
      <c r="Q57" s="7"/>
      <c r="R57" s="7"/>
      <c r="S57" s="7"/>
      <c r="T57" s="7"/>
    </row>
  </sheetData>
  <mergeCells count="23">
    <mergeCell ref="I7:I10"/>
    <mergeCell ref="J7:J10"/>
    <mergeCell ref="K7:K10"/>
    <mergeCell ref="A1:K1"/>
    <mergeCell ref="A2:K2"/>
    <mergeCell ref="A3:K3"/>
    <mergeCell ref="A4:K4"/>
    <mergeCell ref="A5:K5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29:D29"/>
    <mergeCell ref="A30:D30"/>
    <mergeCell ref="E29:H29"/>
    <mergeCell ref="E30:H30"/>
    <mergeCell ref="I29:L29"/>
    <mergeCell ref="I30:L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Iuliana.Florescu</dc:creator>
  <cp:lastModifiedBy>Iuliana.Florescu</cp:lastModifiedBy>
  <cp:lastPrinted>2020-05-08T07:36:57Z</cp:lastPrinted>
  <dcterms:created xsi:type="dcterms:W3CDTF">2020-05-08T07:22:10Z</dcterms:created>
  <dcterms:modified xsi:type="dcterms:W3CDTF">2020-05-08T07:38:30Z</dcterms:modified>
</cp:coreProperties>
</file>