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41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<sst xmlns="http://schemas.openxmlformats.org/spreadsheetml/2006/main" count="127" uniqueCount="102">
  <si>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</si>
  <si>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</si>
  <si>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</si>
  <si>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</si>
  <si>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</si>
  <si>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</si>
  <si>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</si>
  <si>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</si>
  <si>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</si>
  <si>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</si>
  <si>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</si>
  <si>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</si>
  <si>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</si>
  <si>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</si>
  <si>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</si>
  <si>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</si>
  <si>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</si>
  <si>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</si>
  <si>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</si>
  <si>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</si>
  <si>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</si>
  <si>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</si>
  <si>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</si>
  <si>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</si>
  <si>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</si>
  <si>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</si>
  <si>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</si>
  <si>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</si>
  <si>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</si>
  <si>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</si>
  <si>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</si>
  <si>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</si>
  <si>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</si>
  <si>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</si>
  <si>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</si>
  <si>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</si>
  <si>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</si>
  <si>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</si>
  <si>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</si>
  <si>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</si>
  <si>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</si>
  <si>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</si>
  <si>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</si>
  <si>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</si>
  <si>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</si>
  <si>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</si>
  <si>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 67.02 Cultura, recreere si religie</t>
  </si>
  <si>
    <t>Cap.70.02.-Servicii si dezvoltare publica</t>
  </si>
  <si>
    <t>Lucrari noi</t>
  </si>
  <si>
    <t xml:space="preserve">A. </t>
  </si>
  <si>
    <t>Lucrari în continuare</t>
  </si>
  <si>
    <t>Cap. 84.02.-Transporturi</t>
  </si>
  <si>
    <t>Lucrări în continuare</t>
  </si>
  <si>
    <t>Actualizare P.U.G. și R.L.U. Campulung Moldovenesc</t>
  </si>
  <si>
    <t>Total titlul 70</t>
  </si>
  <si>
    <t>Reabilitare şi modernizare sediu cladire principala Şcoală gimnazială T. Ştefanelli, municipiul Campulung Moldovenesc, judetul Suceava, dirigintie de santier</t>
  </si>
  <si>
    <t>Reabilitare si modernizare drum de interes local Izvorul Alb-partia de schi de la km 2 la km 5-proiectare+executie</t>
  </si>
  <si>
    <t>Reabilitarea si modernizarea corpului de scoala din cadrul Liceului tehnologic  din Câmpulung Moldovenesc, judetul Suceava-execuție</t>
  </si>
  <si>
    <t>Reabilitare si modernizare  Şcoală gimnazială nr. 2 „George Voevidca”, municipiul Campulung Moldovenesc, judetul Suceava-execuție</t>
  </si>
  <si>
    <t>Reabilitare şi modernizare sediu cladire principala Şcoală gimnazială T. Ştefanelli, municipiul Campulung Moldovenesc, judetul Suceava-execuție</t>
  </si>
  <si>
    <t>Reabilitare infrastructura rutiera și trotuare in municipiul Campulung Moldovenesc (proiectare, executie)</t>
  </si>
  <si>
    <t>Reabilitare infrastructura rutiera și trotuare in municipiul Campulung Moldovenesc (taxe, avize)</t>
  </si>
  <si>
    <t>Reabilitare şi modernizare sediu clădire principală  Şcoala gimnazială „Bogdan Vodă”, municipiul Campulung Moldovenesc, judetul Suceava, dirigintie de santier</t>
  </si>
  <si>
    <t>Reabilitare, modernizare și extindere Școala Th. Darie, Câmpulung Moldovenesc, județul Suceava  - Proiectare, asistență tehnică și execuție</t>
  </si>
  <si>
    <t>Reabilitare, modernizare și extindere Școala Th. Darie, Câmpulung Moldovenesc, județul Suceava  - dirigenție de șantier</t>
  </si>
  <si>
    <t>TOTAL INVESTITII TITLUL 58+TITLUL 70+TITLUL 55+TITLUL 51</t>
  </si>
  <si>
    <t>Construire/reabilitare și modernizare locuințe și infrastructură rutieră prin POR 2014-2020- consultanta</t>
  </si>
  <si>
    <t>Fonduri</t>
  </si>
  <si>
    <t>nerambrs.</t>
  </si>
  <si>
    <t xml:space="preserve">               Prevederi 2019</t>
  </si>
  <si>
    <t>Strategia privind eficiența energetica a municipiului Câmpulung Moldovenesc</t>
  </si>
  <si>
    <t>Studiu publicitate, reclame, firme</t>
  </si>
  <si>
    <t>Reabilitare şi modernizare sediu clădire principală  Şcoala gimnazială „Bogdan Vodă”, municipiul Campulung Moldovenesc, judetul Suceava-execuție</t>
  </si>
  <si>
    <t>Dotări Grădinița nr. 2 PNDL</t>
  </si>
  <si>
    <t>Reabilitare acoperis si elemnte decorative Fosta Primarie a municipiului Campulung Moldovenesc, judetul Suceava-dirigenție de șantier</t>
  </si>
  <si>
    <t>Reabilitare acoperis si elemnte decorative Fosta Primarie a municipiului Campulung Moldovenesc, judetul Suceava -asistență tehnică</t>
  </si>
  <si>
    <t>Cap. 65.02 Învățământ</t>
  </si>
  <si>
    <t>Modernizarea și amenajarea spațiilor situate la etajele 2 și 3 din strada Liceului nr. 3 pentru autorizare securitate la incendiu</t>
  </si>
  <si>
    <t>Reabilitare si modernizare drum de interes local Str. Pietrele Doamnei,  str. Izvorul Alb-partia de schi până la km 2-proiectare +executie</t>
  </si>
  <si>
    <t>Reabilitare si modernizare drum de interes local Str. Pietrele Doamnei,  str. Izvorul Alb-partia de schi până la km 2-DALI</t>
  </si>
  <si>
    <t>Reabilitare acoperiș sala de sport Colegiul Dragoș Vodă</t>
  </si>
  <si>
    <t>Videoproiectoare Școala Bogdan Vodă</t>
  </si>
  <si>
    <t>Extindere rețele electrice și iluminat public in municipiu proiectare si executie</t>
  </si>
  <si>
    <t>Extindere rețele iluminat str. Bunești- proiectare si executie</t>
  </si>
  <si>
    <t>Iluminat arhitectural Fosta primărie-documentație</t>
  </si>
  <si>
    <t>Extindere rețele electrice și iluminat public in municipiu -taxe si avize</t>
  </si>
  <si>
    <t>Extindere rețele electrice și iluminat public in municipiu - dirgenție de șantier</t>
  </si>
  <si>
    <t>Reabilitare rețele iluminat public in municipiu-S.F.</t>
  </si>
  <si>
    <t>Reabilitare și modernizare străzi din municipiul Câmpulung Moldovenesc-DALI</t>
  </si>
  <si>
    <t>Studii pentru varianta ocolitoare a municipiului Câmpulung Moldovenesc</t>
  </si>
  <si>
    <t>Influențele la lista de investiţii a bugetului local pe anul 2019</t>
  </si>
  <si>
    <t>ANEXA NR. 2 LA HCL NR____/2019</t>
  </si>
  <si>
    <t>Parcometre</t>
  </si>
  <si>
    <t xml:space="preserve">Cap. 61.02 Ordine publica </t>
  </si>
  <si>
    <t>Motopompă tractabilă cu sorburi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</si>
  <si>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</si>
  <si>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</si>
  <si>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</si>
  <si>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</si>
  <si>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>Extindere rețele iluminat str. Bunești- taxe si avize</t>
  </si>
  <si>
    <t>Extindere rețele iluminat str. Bunești-dirigenție de șantier</t>
  </si>
  <si>
    <t>Reabilitare, modernizare și dotare parc central- DALI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</si>
</sst>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9"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2" fillId="34" borderId="21" xfId="0" applyFont="1" applyFill="1" applyBorder="1" applyAlignment="1">
      <alignment horizontal="center" vertical="center"/>
    </xf>
    <xf numFmtId="37" fontId="52" fillId="35" borderId="21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/>
    </xf>
    <xf numFmtId="37" fontId="1" fillId="0" borderId="21" xfId="0" applyNumberFormat="1" applyFont="1" applyBorder="1" applyAlignment="1">
      <alignment horizontal="center"/>
    </xf>
    <xf numFmtId="37" fontId="52" fillId="0" borderId="21" xfId="0" applyNumberFormat="1" applyFont="1" applyBorder="1" applyAlignment="1">
      <alignment horizontal="center"/>
    </xf>
    <xf numFmtId="37" fontId="50" fillId="0" borderId="21" xfId="0" applyNumberFormat="1" applyFont="1" applyBorder="1" applyAlignment="1">
      <alignment horizontal="center"/>
    </xf>
    <xf numFmtId="37" fontId="1" fillId="35" borderId="21" xfId="0" applyNumberFormat="1" applyFont="1" applyFill="1" applyBorder="1" applyAlignment="1">
      <alignment horizontal="center"/>
    </xf>
    <xf numFmtId="37" fontId="50" fillId="35" borderId="21" xfId="0" applyNumberFormat="1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center"/>
    </xf>
    <xf numFmtId="1" fontId="52" fillId="0" borderId="21" xfId="0" applyNumberFormat="1" applyFont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/>
    </xf>
    <xf numFmtId="1" fontId="52" fillId="34" borderId="21" xfId="0" applyNumberFormat="1" applyFont="1" applyFill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 wrapText="1"/>
    </xf>
    <xf numFmtId="186" fontId="52" fillId="34" borderId="21" xfId="0" applyNumberFormat="1" applyFont="1" applyFill="1" applyBorder="1" applyAlignment="1">
      <alignment horizontal="center"/>
    </xf>
    <xf numFmtId="37" fontId="50" fillId="37" borderId="21" xfId="0" applyNumberFormat="1" applyFont="1" applyFill="1" applyBorder="1" applyAlignment="1">
      <alignment horizontal="center"/>
    </xf>
    <xf numFmtId="37" fontId="52" fillId="0" borderId="21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37" fontId="52" fillId="35" borderId="21" xfId="0" applyNumberFormat="1" applyFont="1" applyFill="1" applyBorder="1" applyAlignment="1">
      <alignment horizontal="center"/>
    </xf>
    <xf numFmtId="49" fontId="50" fillId="0" borderId="21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/>
    </xf>
    <xf numFmtId="0" fontId="52" fillId="35" borderId="21" xfId="0" applyFont="1" applyFill="1" applyBorder="1" applyAlignment="1">
      <alignment horizontal="center" vertical="center"/>
    </xf>
    <xf numFmtId="37" fontId="50" fillId="0" borderId="21" xfId="0" applyNumberFormat="1" applyFont="1" applyBorder="1" applyAlignment="1">
      <alignment horizontal="center" vertical="center"/>
    </xf>
    <xf numFmtId="37" fontId="50" fillId="34" borderId="21" xfId="0" applyNumberFormat="1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37" fontId="50" fillId="38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center"/>
    </xf>
    <xf numFmtId="37" fontId="53" fillId="37" borderId="21" xfId="0" applyNumberFormat="1" applyFont="1" applyFill="1" applyBorder="1" applyAlignment="1">
      <alignment horizontal="center"/>
    </xf>
    <xf numFmtId="0" fontId="55" fillId="0" borderId="21" xfId="0" applyFont="1" applyBorder="1" applyAlignment="1">
      <alignment wrapText="1"/>
    </xf>
    <xf numFmtId="37" fontId="52" fillId="37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2" fillId="37" borderId="21" xfId="0" applyFont="1" applyFill="1" applyBorder="1" applyAlignment="1">
      <alignment horizontal="left"/>
    </xf>
    <xf numFmtId="0" fontId="52" fillId="0" borderId="21" xfId="0" applyFont="1" applyBorder="1" applyAlignment="1">
      <alignment/>
    </xf>
    <xf numFmtId="37" fontId="52" fillId="34" borderId="21" xfId="0" applyNumberFormat="1" applyFont="1" applyFill="1" applyBorder="1" applyAlignment="1">
      <alignment horizontal="center" vertical="top"/>
    </xf>
    <xf numFmtId="0" fontId="52" fillId="34" borderId="21" xfId="0" applyFont="1" applyFill="1" applyBorder="1" applyAlignment="1">
      <alignment horizontal="center" vertical="top" wrapText="1"/>
    </xf>
    <xf numFmtId="37" fontId="52" fillId="39" borderId="21" xfId="0" applyNumberFormat="1" applyFont="1" applyFill="1" applyBorder="1" applyAlignment="1">
      <alignment horizontal="center"/>
    </xf>
    <xf numFmtId="0" fontId="52" fillId="36" borderId="21" xfId="0" applyFont="1" applyFill="1" applyBorder="1" applyAlignment="1">
      <alignment horizontal="left"/>
    </xf>
    <xf numFmtId="0" fontId="52" fillId="36" borderId="21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 wrapText="1"/>
    </xf>
    <xf numFmtId="49" fontId="50" fillId="38" borderId="21" xfId="0" applyNumberFormat="1" applyFont="1" applyFill="1" applyBorder="1" applyAlignment="1">
      <alignment horizontal="center" wrapText="1"/>
    </xf>
    <xf numFmtId="49" fontId="57" fillId="0" borderId="21" xfId="0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top" wrapText="1"/>
    </xf>
    <xf numFmtId="0" fontId="52" fillId="36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3">
      <selection activeCell="J46" sqref="J46:J61"/>
    </sheetView>
  </sheetViews>
  <sheetFormatPr defaultColWidth="9.140625" defaultRowHeight="12.75"/>
  <cols>
    <col min="1" max="1" width="4.00390625" style="1" customWidth="1"/>
    <col min="2" max="2" width="34.140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91</v>
      </c>
      <c r="K1" s="2"/>
    </row>
    <row r="2" ht="11.25">
      <c r="B2" s="1" t="s">
        <v>1</v>
      </c>
    </row>
    <row r="3" ht="14.25" customHeight="1"/>
    <row r="4" spans="3:11" ht="11.25">
      <c r="C4" s="81" t="s">
        <v>90</v>
      </c>
      <c r="D4" s="81"/>
      <c r="E4" s="81"/>
      <c r="F4" s="81"/>
      <c r="G4" s="81"/>
      <c r="H4" s="81"/>
      <c r="I4" s="81"/>
      <c r="J4" s="81"/>
      <c r="K4" s="81"/>
    </row>
    <row r="5" ht="14.25" customHeight="1" thickBot="1"/>
    <row r="6" spans="1:12" ht="21.75" customHeight="1" thickBot="1">
      <c r="A6" s="82" t="s">
        <v>2</v>
      </c>
      <c r="B6" s="82"/>
      <c r="C6" s="3" t="s">
        <v>3</v>
      </c>
      <c r="D6" s="4" t="s">
        <v>4</v>
      </c>
      <c r="E6" s="10"/>
      <c r="F6" s="36"/>
      <c r="G6" s="36"/>
      <c r="H6" s="36" t="s">
        <v>69</v>
      </c>
      <c r="I6" s="36"/>
      <c r="J6" s="36"/>
      <c r="K6" s="36"/>
      <c r="L6" s="37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20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20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20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5" t="s">
        <v>11</v>
      </c>
      <c r="G10" s="35" t="s">
        <v>12</v>
      </c>
      <c r="H10" s="35" t="s">
        <v>13</v>
      </c>
      <c r="I10" s="35" t="s">
        <v>67</v>
      </c>
      <c r="J10" s="35" t="s">
        <v>7</v>
      </c>
      <c r="K10" s="10" t="s">
        <v>14</v>
      </c>
      <c r="L10" s="20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68</v>
      </c>
      <c r="J11" s="6" t="s">
        <v>18</v>
      </c>
      <c r="K11" s="11" t="s">
        <v>19</v>
      </c>
      <c r="L11" s="20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20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20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20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21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5">
        <v>3</v>
      </c>
      <c r="E16" s="35" t="s">
        <v>32</v>
      </c>
      <c r="F16" s="35" t="s">
        <v>33</v>
      </c>
      <c r="G16" s="35" t="s">
        <v>34</v>
      </c>
      <c r="H16" s="13" t="s">
        <v>35</v>
      </c>
      <c r="I16" s="35" t="s">
        <v>36</v>
      </c>
      <c r="J16" s="35" t="s">
        <v>37</v>
      </c>
      <c r="K16" s="13" t="s">
        <v>38</v>
      </c>
      <c r="L16" s="37" t="s">
        <v>39</v>
      </c>
    </row>
    <row r="17" spans="1:12" s="14" customFormat="1" ht="35.25" customHeight="1">
      <c r="A17" s="83" t="s">
        <v>65</v>
      </c>
      <c r="B17" s="83"/>
      <c r="C17" s="67">
        <f>C18</f>
        <v>-351011</v>
      </c>
      <c r="D17" s="67">
        <f aca="true" t="shared" si="0" ref="D17:L17">D18</f>
        <v>-1162800</v>
      </c>
      <c r="E17" s="67">
        <f t="shared" si="0"/>
        <v>-1162800</v>
      </c>
      <c r="F17" s="67">
        <f t="shared" si="0"/>
        <v>40000</v>
      </c>
      <c r="G17" s="67">
        <f t="shared" si="0"/>
        <v>40000</v>
      </c>
      <c r="H17" s="67">
        <f t="shared" si="0"/>
        <v>40000</v>
      </c>
      <c r="I17" s="67">
        <f t="shared" si="0"/>
        <v>40000</v>
      </c>
      <c r="J17" s="67">
        <f t="shared" si="0"/>
        <v>-1162800</v>
      </c>
      <c r="K17" s="67">
        <f t="shared" si="0"/>
        <v>-1162800</v>
      </c>
      <c r="L17" s="67">
        <f t="shared" si="0"/>
        <v>0</v>
      </c>
    </row>
    <row r="18" spans="1:12" s="14" customFormat="1" ht="19.5" customHeight="1">
      <c r="A18" s="68"/>
      <c r="B18" s="68" t="s">
        <v>54</v>
      </c>
      <c r="C18" s="67">
        <f>C25+C32+C35+C62+C22</f>
        <v>-351011</v>
      </c>
      <c r="D18" s="67">
        <f aca="true" t="shared" si="1" ref="D18:L18">D25+D32+D35+D62+D22</f>
        <v>-1162800</v>
      </c>
      <c r="E18" s="67">
        <f t="shared" si="1"/>
        <v>-1162800</v>
      </c>
      <c r="F18" s="67">
        <f t="shared" si="1"/>
        <v>40000</v>
      </c>
      <c r="G18" s="67">
        <f t="shared" si="1"/>
        <v>40000</v>
      </c>
      <c r="H18" s="67">
        <f t="shared" si="1"/>
        <v>40000</v>
      </c>
      <c r="I18" s="67">
        <f t="shared" si="1"/>
        <v>40000</v>
      </c>
      <c r="J18" s="67">
        <f t="shared" si="1"/>
        <v>-1162800</v>
      </c>
      <c r="K18" s="67">
        <f t="shared" si="1"/>
        <v>-1162800</v>
      </c>
      <c r="L18" s="67">
        <f t="shared" si="1"/>
        <v>0</v>
      </c>
    </row>
    <row r="19" spans="1:12" s="14" customFormat="1" ht="15.75" customHeight="1">
      <c r="A19" s="34" t="s">
        <v>40</v>
      </c>
      <c r="B19" s="56" t="s">
        <v>41</v>
      </c>
      <c r="C19" s="67">
        <f>C26+C36+C63</f>
        <v>150000</v>
      </c>
      <c r="D19" s="67">
        <f aca="true" t="shared" si="2" ref="D19:L19">D26+D36+D63</f>
        <v>-1475000</v>
      </c>
      <c r="E19" s="67">
        <f t="shared" si="2"/>
        <v>-1475000</v>
      </c>
      <c r="F19" s="67">
        <f t="shared" si="2"/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-1475000</v>
      </c>
      <c r="K19" s="67">
        <f t="shared" si="2"/>
        <v>-1475000</v>
      </c>
      <c r="L19" s="67">
        <f t="shared" si="2"/>
        <v>0</v>
      </c>
    </row>
    <row r="20" spans="1:12" s="14" customFormat="1" ht="12.75" customHeight="1">
      <c r="A20" s="34" t="s">
        <v>42</v>
      </c>
      <c r="B20" s="34" t="s">
        <v>43</v>
      </c>
      <c r="C20" s="67">
        <f>C28+C39+C65</f>
        <v>-866634</v>
      </c>
      <c r="D20" s="67">
        <f aca="true" t="shared" si="3" ref="D20:L20">D28+D39+D65</f>
        <v>-10000</v>
      </c>
      <c r="E20" s="67">
        <f t="shared" si="3"/>
        <v>-10000</v>
      </c>
      <c r="F20" s="67">
        <f t="shared" si="3"/>
        <v>0</v>
      </c>
      <c r="G20" s="67">
        <f t="shared" si="3"/>
        <v>0</v>
      </c>
      <c r="H20" s="67">
        <f t="shared" si="3"/>
        <v>0</v>
      </c>
      <c r="I20" s="67">
        <f t="shared" si="3"/>
        <v>0</v>
      </c>
      <c r="J20" s="67">
        <f t="shared" si="3"/>
        <v>-10000</v>
      </c>
      <c r="K20" s="67">
        <f t="shared" si="3"/>
        <v>-10000</v>
      </c>
      <c r="L20" s="67">
        <f t="shared" si="3"/>
        <v>0</v>
      </c>
    </row>
    <row r="21" spans="1:12" s="15" customFormat="1" ht="14.25" customHeight="1">
      <c r="A21" s="40" t="s">
        <v>44</v>
      </c>
      <c r="B21" s="34" t="s">
        <v>45</v>
      </c>
      <c r="C21" s="69">
        <f>C30+C45+C68+C23+C33</f>
        <v>365623</v>
      </c>
      <c r="D21" s="69">
        <f aca="true" t="shared" si="4" ref="D21:L21">D30+D45+D68+D23+D33</f>
        <v>322200</v>
      </c>
      <c r="E21" s="69">
        <f t="shared" si="4"/>
        <v>322200</v>
      </c>
      <c r="F21" s="69">
        <f t="shared" si="4"/>
        <v>40000</v>
      </c>
      <c r="G21" s="69">
        <f t="shared" si="4"/>
        <v>40000</v>
      </c>
      <c r="H21" s="69">
        <f t="shared" si="4"/>
        <v>40000</v>
      </c>
      <c r="I21" s="69">
        <f t="shared" si="4"/>
        <v>40000</v>
      </c>
      <c r="J21" s="69">
        <f t="shared" si="4"/>
        <v>322200</v>
      </c>
      <c r="K21" s="69">
        <f t="shared" si="4"/>
        <v>322200</v>
      </c>
      <c r="L21" s="69">
        <f t="shared" si="4"/>
        <v>0</v>
      </c>
    </row>
    <row r="22" spans="1:12" s="15" customFormat="1" ht="14.25" customHeight="1">
      <c r="A22" s="70" t="s">
        <v>93</v>
      </c>
      <c r="B22" s="71"/>
      <c r="C22" s="38">
        <f aca="true" t="shared" si="5" ref="C22:J22">C23</f>
        <v>6000</v>
      </c>
      <c r="D22" s="38">
        <f t="shared" si="5"/>
        <v>6000</v>
      </c>
      <c r="E22" s="38">
        <f t="shared" si="5"/>
        <v>6000</v>
      </c>
      <c r="F22" s="38">
        <f t="shared" si="5"/>
        <v>0</v>
      </c>
      <c r="G22" s="38">
        <f t="shared" si="5"/>
        <v>0</v>
      </c>
      <c r="H22" s="38">
        <f t="shared" si="5"/>
        <v>0</v>
      </c>
      <c r="I22" s="38">
        <f t="shared" si="5"/>
        <v>0</v>
      </c>
      <c r="J22" s="38">
        <f t="shared" si="5"/>
        <v>6000</v>
      </c>
      <c r="K22" s="38">
        <f>K23</f>
        <v>6000</v>
      </c>
      <c r="L22" s="38">
        <f>L23+L25+L27</f>
        <v>0</v>
      </c>
    </row>
    <row r="23" spans="1:12" s="15" customFormat="1" ht="14.25" customHeight="1">
      <c r="A23" s="40" t="s">
        <v>44</v>
      </c>
      <c r="B23" s="34" t="s">
        <v>45</v>
      </c>
      <c r="C23" s="62">
        <f>C24</f>
        <v>6000</v>
      </c>
      <c r="D23" s="62">
        <f aca="true" t="shared" si="6" ref="D23:K23">D24</f>
        <v>6000</v>
      </c>
      <c r="E23" s="62">
        <f t="shared" si="6"/>
        <v>6000</v>
      </c>
      <c r="F23" s="62">
        <f t="shared" si="6"/>
        <v>0</v>
      </c>
      <c r="G23" s="62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6000</v>
      </c>
      <c r="K23" s="62">
        <f t="shared" si="6"/>
        <v>6000</v>
      </c>
      <c r="L23" s="62"/>
    </row>
    <row r="24" spans="1:12" s="15" customFormat="1" ht="14.25" customHeight="1">
      <c r="A24" s="34"/>
      <c r="B24" s="61" t="s">
        <v>94</v>
      </c>
      <c r="C24" s="60">
        <v>6000</v>
      </c>
      <c r="D24" s="60">
        <v>6000</v>
      </c>
      <c r="E24" s="60">
        <v>6000</v>
      </c>
      <c r="F24" s="60"/>
      <c r="G24" s="60"/>
      <c r="H24" s="60"/>
      <c r="I24" s="60"/>
      <c r="J24" s="60">
        <v>6000</v>
      </c>
      <c r="K24" s="60">
        <v>6000</v>
      </c>
      <c r="L24" s="62"/>
    </row>
    <row r="25" spans="1:12" s="18" customFormat="1" ht="18" customHeight="1">
      <c r="A25" s="70" t="s">
        <v>76</v>
      </c>
      <c r="B25" s="71"/>
      <c r="C25" s="38">
        <f>C26+C28+C30</f>
        <v>159500</v>
      </c>
      <c r="D25" s="38">
        <f aca="true" t="shared" si="7" ref="D25:L25">D26+D28+D30</f>
        <v>159500</v>
      </c>
      <c r="E25" s="38">
        <f t="shared" si="7"/>
        <v>159500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159500</v>
      </c>
      <c r="K25" s="38">
        <f t="shared" si="7"/>
        <v>159500</v>
      </c>
      <c r="L25" s="38">
        <f t="shared" si="7"/>
        <v>0</v>
      </c>
    </row>
    <row r="26" spans="1:12" s="18" customFormat="1" ht="18" customHeight="1">
      <c r="A26" s="34" t="s">
        <v>40</v>
      </c>
      <c r="B26" s="34" t="s">
        <v>48</v>
      </c>
      <c r="C26" s="62">
        <f>C27</f>
        <v>150000</v>
      </c>
      <c r="D26" s="62">
        <f aca="true" t="shared" si="8" ref="D26:K26">D27</f>
        <v>150000</v>
      </c>
      <c r="E26" s="62">
        <f t="shared" si="8"/>
        <v>150000</v>
      </c>
      <c r="F26" s="62">
        <f t="shared" si="8"/>
        <v>0</v>
      </c>
      <c r="G26" s="62">
        <f t="shared" si="8"/>
        <v>0</v>
      </c>
      <c r="H26" s="62">
        <f t="shared" si="8"/>
        <v>0</v>
      </c>
      <c r="I26" s="62">
        <f t="shared" si="8"/>
        <v>0</v>
      </c>
      <c r="J26" s="62">
        <f t="shared" si="8"/>
        <v>150000</v>
      </c>
      <c r="K26" s="62">
        <f t="shared" si="8"/>
        <v>150000</v>
      </c>
      <c r="L26" s="62"/>
    </row>
    <row r="27" spans="1:12" s="18" customFormat="1" ht="29.25" customHeight="1">
      <c r="A27" s="34"/>
      <c r="B27" s="61" t="s">
        <v>80</v>
      </c>
      <c r="C27" s="60">
        <v>150000</v>
      </c>
      <c r="D27" s="60">
        <v>150000</v>
      </c>
      <c r="E27" s="60">
        <v>150000</v>
      </c>
      <c r="F27" s="60"/>
      <c r="G27" s="60"/>
      <c r="H27" s="60"/>
      <c r="I27" s="60"/>
      <c r="J27" s="60">
        <f>K27</f>
        <v>150000</v>
      </c>
      <c r="K27" s="60">
        <v>150000</v>
      </c>
      <c r="L27" s="62"/>
    </row>
    <row r="28" spans="1:12" s="18" customFormat="1" ht="18" customHeight="1">
      <c r="A28" s="34" t="s">
        <v>42</v>
      </c>
      <c r="B28" s="34" t="s">
        <v>43</v>
      </c>
      <c r="C28" s="62">
        <f>C29</f>
        <v>-10000</v>
      </c>
      <c r="D28" s="62">
        <f aca="true" t="shared" si="9" ref="D28:K28">D29</f>
        <v>-10000</v>
      </c>
      <c r="E28" s="62">
        <f t="shared" si="9"/>
        <v>-10000</v>
      </c>
      <c r="F28" s="62">
        <f t="shared" si="9"/>
        <v>0</v>
      </c>
      <c r="G28" s="62">
        <f t="shared" si="9"/>
        <v>0</v>
      </c>
      <c r="H28" s="62">
        <f t="shared" si="9"/>
        <v>0</v>
      </c>
      <c r="I28" s="62">
        <f t="shared" si="9"/>
        <v>0</v>
      </c>
      <c r="J28" s="62">
        <f t="shared" si="9"/>
        <v>-10000</v>
      </c>
      <c r="K28" s="62">
        <f t="shared" si="9"/>
        <v>-10000</v>
      </c>
      <c r="L28" s="62"/>
    </row>
    <row r="29" spans="1:12" s="18" customFormat="1" ht="37.5" customHeight="1">
      <c r="A29" s="65"/>
      <c r="B29" s="61" t="s">
        <v>77</v>
      </c>
      <c r="C29" s="62">
        <v>-10000</v>
      </c>
      <c r="D29" s="62">
        <v>-10000</v>
      </c>
      <c r="E29" s="62">
        <v>-10000</v>
      </c>
      <c r="F29" s="62"/>
      <c r="G29" s="62"/>
      <c r="H29" s="62"/>
      <c r="I29" s="62"/>
      <c r="J29" s="62">
        <v>-10000</v>
      </c>
      <c r="K29" s="62">
        <v>-10000</v>
      </c>
      <c r="L29" s="62"/>
    </row>
    <row r="30" spans="1:12" s="18" customFormat="1" ht="17.25" customHeight="1">
      <c r="A30" s="40" t="s">
        <v>44</v>
      </c>
      <c r="B30" s="34" t="s">
        <v>45</v>
      </c>
      <c r="C30" s="60">
        <f>C31</f>
        <v>19500</v>
      </c>
      <c r="D30" s="60">
        <f aca="true" t="shared" si="10" ref="D30:K30">D31</f>
        <v>19500</v>
      </c>
      <c r="E30" s="60">
        <f t="shared" si="10"/>
        <v>19500</v>
      </c>
      <c r="F30" s="60">
        <f t="shared" si="10"/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19500</v>
      </c>
      <c r="K30" s="60">
        <f t="shared" si="10"/>
        <v>19500</v>
      </c>
      <c r="L30" s="60"/>
    </row>
    <row r="31" spans="1:12" s="18" customFormat="1" ht="15.75" customHeight="1">
      <c r="A31" s="65"/>
      <c r="B31" s="61" t="s">
        <v>81</v>
      </c>
      <c r="C31" s="60">
        <v>19500</v>
      </c>
      <c r="D31" s="60">
        <v>19500</v>
      </c>
      <c r="E31" s="60">
        <v>19500</v>
      </c>
      <c r="F31" s="60"/>
      <c r="G31" s="60"/>
      <c r="H31" s="60"/>
      <c r="I31" s="60"/>
      <c r="J31" s="60">
        <v>19500</v>
      </c>
      <c r="K31" s="60">
        <v>19500</v>
      </c>
      <c r="L31" s="60"/>
    </row>
    <row r="32" spans="1:12" s="16" customFormat="1" ht="19.5" customHeight="1">
      <c r="A32" s="70" t="s">
        <v>46</v>
      </c>
      <c r="B32" s="71"/>
      <c r="C32" s="38">
        <f>C33</f>
        <v>40000</v>
      </c>
      <c r="D32" s="38">
        <f aca="true" t="shared" si="11" ref="D32:K33">D33</f>
        <v>40000</v>
      </c>
      <c r="E32" s="38">
        <f t="shared" si="11"/>
        <v>40000</v>
      </c>
      <c r="F32" s="38">
        <f t="shared" si="11"/>
        <v>40000</v>
      </c>
      <c r="G32" s="38">
        <f t="shared" si="11"/>
        <v>40000</v>
      </c>
      <c r="H32" s="38">
        <f t="shared" si="11"/>
        <v>40000</v>
      </c>
      <c r="I32" s="38">
        <f t="shared" si="11"/>
        <v>40000</v>
      </c>
      <c r="J32" s="38">
        <f t="shared" si="11"/>
        <v>40000</v>
      </c>
      <c r="K32" s="38">
        <f t="shared" si="11"/>
        <v>40000</v>
      </c>
      <c r="L32" s="38"/>
    </row>
    <row r="33" spans="1:12" ht="17.25" customHeight="1">
      <c r="A33" s="34" t="s">
        <v>44</v>
      </c>
      <c r="B33" s="34" t="s">
        <v>45</v>
      </c>
      <c r="C33" s="46">
        <f>C34</f>
        <v>40000</v>
      </c>
      <c r="D33" s="46">
        <f t="shared" si="11"/>
        <v>40000</v>
      </c>
      <c r="E33" s="46">
        <f t="shared" si="11"/>
        <v>40000</v>
      </c>
      <c r="F33" s="46">
        <f t="shared" si="11"/>
        <v>40000</v>
      </c>
      <c r="G33" s="46">
        <f t="shared" si="11"/>
        <v>40000</v>
      </c>
      <c r="H33" s="46">
        <f t="shared" si="11"/>
        <v>40000</v>
      </c>
      <c r="I33" s="46">
        <f t="shared" si="11"/>
        <v>40000</v>
      </c>
      <c r="J33" s="46">
        <f t="shared" si="11"/>
        <v>40000</v>
      </c>
      <c r="K33" s="46">
        <f t="shared" si="11"/>
        <v>40000</v>
      </c>
      <c r="L33" s="46"/>
    </row>
    <row r="34" spans="1:12" s="17" customFormat="1" ht="21" customHeight="1">
      <c r="A34" s="44"/>
      <c r="B34" s="45" t="s">
        <v>101</v>
      </c>
      <c r="C34" s="29">
        <v>40000</v>
      </c>
      <c r="D34" s="29">
        <v>40000</v>
      </c>
      <c r="E34" s="29">
        <v>40000</v>
      </c>
      <c r="F34" s="29">
        <v>40000</v>
      </c>
      <c r="G34" s="29">
        <v>40000</v>
      </c>
      <c r="H34" s="29">
        <v>40000</v>
      </c>
      <c r="I34" s="29">
        <v>40000</v>
      </c>
      <c r="J34" s="29">
        <v>40000</v>
      </c>
      <c r="K34" s="29">
        <v>40000</v>
      </c>
      <c r="L34" s="33"/>
    </row>
    <row r="35" spans="1:12" s="15" customFormat="1" ht="22.5" customHeight="1">
      <c r="A35" s="84" t="s">
        <v>47</v>
      </c>
      <c r="B35" s="85"/>
      <c r="C35" s="38">
        <f aca="true" t="shared" si="12" ref="C35:L35">C36+C39+C45</f>
        <v>-267050</v>
      </c>
      <c r="D35" s="38">
        <f t="shared" si="12"/>
        <v>198700</v>
      </c>
      <c r="E35" s="38">
        <f t="shared" si="12"/>
        <v>198700</v>
      </c>
      <c r="F35" s="38">
        <f t="shared" si="12"/>
        <v>0</v>
      </c>
      <c r="G35" s="38">
        <f t="shared" si="12"/>
        <v>0</v>
      </c>
      <c r="H35" s="38">
        <f t="shared" si="12"/>
        <v>0</v>
      </c>
      <c r="I35" s="38">
        <f t="shared" si="12"/>
        <v>0</v>
      </c>
      <c r="J35" s="38">
        <f t="shared" si="12"/>
        <v>198700</v>
      </c>
      <c r="K35" s="38">
        <f t="shared" si="12"/>
        <v>198700</v>
      </c>
      <c r="L35" s="38">
        <f t="shared" si="12"/>
        <v>0</v>
      </c>
    </row>
    <row r="36" spans="1:12" s="15" customFormat="1" ht="19.5" customHeight="1">
      <c r="A36" s="34" t="s">
        <v>40</v>
      </c>
      <c r="B36" s="34" t="s">
        <v>48</v>
      </c>
      <c r="C36" s="32">
        <f>C37+C38</f>
        <v>0</v>
      </c>
      <c r="D36" s="32">
        <f aca="true" t="shared" si="13" ref="D36:K36">D37+D38</f>
        <v>145000</v>
      </c>
      <c r="E36" s="32">
        <f t="shared" si="13"/>
        <v>145000</v>
      </c>
      <c r="F36" s="32">
        <f t="shared" si="13"/>
        <v>0</v>
      </c>
      <c r="G36" s="32">
        <f t="shared" si="13"/>
        <v>0</v>
      </c>
      <c r="H36" s="32">
        <f t="shared" si="13"/>
        <v>0</v>
      </c>
      <c r="I36" s="32">
        <f t="shared" si="13"/>
        <v>0</v>
      </c>
      <c r="J36" s="32">
        <f t="shared" si="13"/>
        <v>145000</v>
      </c>
      <c r="K36" s="32">
        <f t="shared" si="13"/>
        <v>145000</v>
      </c>
      <c r="L36" s="32"/>
    </row>
    <row r="37" spans="1:12" s="15" customFormat="1" ht="25.5" customHeight="1">
      <c r="A37" s="34"/>
      <c r="B37" s="49" t="s">
        <v>82</v>
      </c>
      <c r="C37" s="32">
        <v>-175000</v>
      </c>
      <c r="D37" s="32">
        <v>-30000</v>
      </c>
      <c r="E37" s="41">
        <v>-30000</v>
      </c>
      <c r="F37" s="32"/>
      <c r="G37" s="32"/>
      <c r="H37" s="32"/>
      <c r="I37" s="32"/>
      <c r="J37" s="32">
        <v>-30000</v>
      </c>
      <c r="K37" s="32">
        <v>-30000</v>
      </c>
      <c r="L37" s="32"/>
    </row>
    <row r="38" spans="1:12" s="15" customFormat="1" ht="25.5" customHeight="1">
      <c r="A38" s="34"/>
      <c r="B38" s="49" t="s">
        <v>83</v>
      </c>
      <c r="C38" s="32">
        <v>175000</v>
      </c>
      <c r="D38" s="32">
        <v>175000</v>
      </c>
      <c r="E38" s="32">
        <v>175000</v>
      </c>
      <c r="F38" s="32"/>
      <c r="G38" s="32"/>
      <c r="H38" s="32"/>
      <c r="I38" s="32"/>
      <c r="J38" s="32">
        <v>175000</v>
      </c>
      <c r="K38" s="32">
        <v>175000</v>
      </c>
      <c r="L38" s="32"/>
    </row>
    <row r="39" spans="1:12" s="16" customFormat="1" ht="16.5" customHeight="1">
      <c r="A39" s="34" t="s">
        <v>49</v>
      </c>
      <c r="B39" s="34" t="s">
        <v>50</v>
      </c>
      <c r="C39" s="32">
        <f>C40+C41+C42+C43+C44</f>
        <v>-364173</v>
      </c>
      <c r="D39" s="32">
        <f aca="true" t="shared" si="14" ref="D39:L39">D40+D41+D42+D43+D44</f>
        <v>0</v>
      </c>
      <c r="E39" s="32">
        <f t="shared" si="14"/>
        <v>0</v>
      </c>
      <c r="F39" s="32">
        <f t="shared" si="14"/>
        <v>0</v>
      </c>
      <c r="G39" s="32">
        <f t="shared" si="14"/>
        <v>0</v>
      </c>
      <c r="H39" s="32">
        <f t="shared" si="14"/>
        <v>0</v>
      </c>
      <c r="I39" s="32">
        <f t="shared" si="14"/>
        <v>0</v>
      </c>
      <c r="J39" s="32">
        <f t="shared" si="14"/>
        <v>0</v>
      </c>
      <c r="K39" s="32">
        <f t="shared" si="14"/>
        <v>0</v>
      </c>
      <c r="L39" s="32">
        <f t="shared" si="14"/>
        <v>0</v>
      </c>
    </row>
    <row r="40" spans="1:12" s="16" customFormat="1" ht="48" customHeight="1">
      <c r="A40" s="52"/>
      <c r="B40" s="45" t="s">
        <v>57</v>
      </c>
      <c r="C40" s="29">
        <v>-137319</v>
      </c>
      <c r="D40" s="47"/>
      <c r="E40" s="41"/>
      <c r="F40" s="28"/>
      <c r="G40" s="28"/>
      <c r="H40" s="28"/>
      <c r="I40" s="28"/>
      <c r="J40" s="47"/>
      <c r="K40" s="47"/>
      <c r="L40" s="59"/>
    </row>
    <row r="41" spans="1:12" s="16" customFormat="1" ht="48" customHeight="1">
      <c r="A41" s="52"/>
      <c r="B41" s="45" t="s">
        <v>72</v>
      </c>
      <c r="C41" s="29">
        <v>-110232</v>
      </c>
      <c r="D41" s="47"/>
      <c r="E41" s="41"/>
      <c r="F41" s="29"/>
      <c r="G41" s="29"/>
      <c r="H41" s="29"/>
      <c r="I41" s="29"/>
      <c r="J41" s="47"/>
      <c r="K41" s="47"/>
      <c r="L41" s="59"/>
    </row>
    <row r="42" spans="1:12" s="16" customFormat="1" ht="39" customHeight="1">
      <c r="A42" s="52"/>
      <c r="B42" s="45" t="s">
        <v>58</v>
      </c>
      <c r="C42" s="29">
        <v>-67326</v>
      </c>
      <c r="D42" s="47">
        <v>-600000</v>
      </c>
      <c r="E42" s="41">
        <v>-600000</v>
      </c>
      <c r="F42" s="28"/>
      <c r="G42" s="28"/>
      <c r="H42" s="28"/>
      <c r="I42" s="28"/>
      <c r="J42" s="47">
        <v>-600000</v>
      </c>
      <c r="K42" s="47"/>
      <c r="L42" s="59">
        <v>-600000</v>
      </c>
    </row>
    <row r="43" spans="1:12" s="16" customFormat="1" ht="47.25" customHeight="1">
      <c r="A43" s="52"/>
      <c r="B43" s="45" t="s">
        <v>59</v>
      </c>
      <c r="C43" s="29">
        <v>-49296</v>
      </c>
      <c r="D43" s="47"/>
      <c r="E43" s="41"/>
      <c r="F43" s="28"/>
      <c r="G43" s="28"/>
      <c r="H43" s="28"/>
      <c r="I43" s="28"/>
      <c r="J43" s="47"/>
      <c r="K43" s="47"/>
      <c r="L43" s="33"/>
    </row>
    <row r="44" spans="1:12" s="16" customFormat="1" ht="42" customHeight="1">
      <c r="A44" s="44"/>
      <c r="B44" s="58" t="s">
        <v>63</v>
      </c>
      <c r="C44" s="27"/>
      <c r="D44" s="29">
        <v>600000</v>
      </c>
      <c r="E44" s="41">
        <f>F44+G44+H44+I44+J44</f>
        <v>600000</v>
      </c>
      <c r="F44" s="29"/>
      <c r="G44" s="29"/>
      <c r="H44" s="29"/>
      <c r="I44" s="29"/>
      <c r="J44" s="29">
        <v>600000</v>
      </c>
      <c r="K44" s="29"/>
      <c r="L44" s="43">
        <v>600000</v>
      </c>
    </row>
    <row r="45" spans="1:12" s="16" customFormat="1" ht="15.75" customHeight="1">
      <c r="A45" s="34" t="s">
        <v>44</v>
      </c>
      <c r="B45" s="56" t="s">
        <v>45</v>
      </c>
      <c r="C45" s="50">
        <f>SUM(C46:C61)</f>
        <v>97123</v>
      </c>
      <c r="D45" s="50">
        <f aca="true" t="shared" si="15" ref="D45:L45">SUM(D46:D61)</f>
        <v>53700</v>
      </c>
      <c r="E45" s="50">
        <f t="shared" si="15"/>
        <v>53700</v>
      </c>
      <c r="F45" s="50">
        <f t="shared" si="15"/>
        <v>0</v>
      </c>
      <c r="G45" s="50">
        <f t="shared" si="15"/>
        <v>0</v>
      </c>
      <c r="H45" s="50">
        <f t="shared" si="15"/>
        <v>0</v>
      </c>
      <c r="I45" s="50">
        <f t="shared" si="15"/>
        <v>0</v>
      </c>
      <c r="J45" s="50">
        <f t="shared" si="15"/>
        <v>53700</v>
      </c>
      <c r="K45" s="50">
        <f t="shared" si="15"/>
        <v>53700</v>
      </c>
      <c r="L45" s="50">
        <f t="shared" si="15"/>
        <v>0</v>
      </c>
    </row>
    <row r="46" spans="1:12" s="16" customFormat="1" ht="33" customHeight="1">
      <c r="A46" s="34"/>
      <c r="B46" s="49" t="s">
        <v>70</v>
      </c>
      <c r="C46" s="54">
        <v>-50000</v>
      </c>
      <c r="D46" s="54">
        <v>-50000</v>
      </c>
      <c r="E46" s="55">
        <f aca="true" t="shared" si="16" ref="E46:E51">F46+G46+H46+I46+J46</f>
        <v>-50000</v>
      </c>
      <c r="F46" s="54"/>
      <c r="G46" s="54"/>
      <c r="H46" s="54"/>
      <c r="I46" s="54"/>
      <c r="J46" s="54">
        <v>-50000</v>
      </c>
      <c r="K46" s="54">
        <v>-50000</v>
      </c>
      <c r="L46" s="50"/>
    </row>
    <row r="47" spans="1:12" s="16" customFormat="1" ht="30" customHeight="1">
      <c r="A47" s="63"/>
      <c r="B47" s="72" t="s">
        <v>53</v>
      </c>
      <c r="C47" s="27"/>
      <c r="D47" s="29">
        <v>-16000</v>
      </c>
      <c r="E47" s="55">
        <f t="shared" si="16"/>
        <v>-16000</v>
      </c>
      <c r="F47" s="28"/>
      <c r="G47" s="28"/>
      <c r="H47" s="28"/>
      <c r="I47" s="28"/>
      <c r="J47" s="29">
        <v>-16000</v>
      </c>
      <c r="K47" s="29">
        <v>-16000</v>
      </c>
      <c r="L47" s="31"/>
    </row>
    <row r="48" spans="1:12" s="16" customFormat="1" ht="29.25" customHeight="1">
      <c r="A48" s="63"/>
      <c r="B48" s="49" t="s">
        <v>87</v>
      </c>
      <c r="C48" s="27">
        <v>100000</v>
      </c>
      <c r="D48" s="27">
        <v>100000</v>
      </c>
      <c r="E48" s="55">
        <f t="shared" si="16"/>
        <v>100000</v>
      </c>
      <c r="F48" s="28"/>
      <c r="G48" s="28"/>
      <c r="H48" s="28"/>
      <c r="I48" s="28"/>
      <c r="J48" s="29">
        <v>100000</v>
      </c>
      <c r="K48" s="29">
        <v>100000</v>
      </c>
      <c r="L48" s="31"/>
    </row>
    <row r="49" spans="1:12" s="16" customFormat="1" ht="16.5" customHeight="1">
      <c r="A49" s="63"/>
      <c r="B49" s="73" t="s">
        <v>71</v>
      </c>
      <c r="C49" s="26">
        <v>-10000</v>
      </c>
      <c r="D49" s="26">
        <v>-10000</v>
      </c>
      <c r="E49" s="55">
        <f t="shared" si="16"/>
        <v>-10000</v>
      </c>
      <c r="F49" s="26"/>
      <c r="G49" s="26"/>
      <c r="H49" s="26"/>
      <c r="I49" s="26"/>
      <c r="J49" s="26">
        <v>-10000</v>
      </c>
      <c r="K49" s="26">
        <v>-10000</v>
      </c>
      <c r="L49" s="26"/>
    </row>
    <row r="50" spans="1:12" s="16" customFormat="1" ht="16.5" customHeight="1">
      <c r="A50" s="63"/>
      <c r="B50" s="73" t="s">
        <v>73</v>
      </c>
      <c r="C50" s="26">
        <v>-300</v>
      </c>
      <c r="D50" s="26">
        <v>-300</v>
      </c>
      <c r="E50" s="55">
        <f t="shared" si="16"/>
        <v>-300</v>
      </c>
      <c r="F50" s="26"/>
      <c r="G50" s="26"/>
      <c r="H50" s="26"/>
      <c r="I50" s="26"/>
      <c r="J50" s="26">
        <v>-300</v>
      </c>
      <c r="K50" s="26">
        <v>-300</v>
      </c>
      <c r="L50" s="26">
        <v>0</v>
      </c>
    </row>
    <row r="51" spans="1:12" s="16" customFormat="1" ht="35.25" customHeight="1">
      <c r="A51" s="64"/>
      <c r="B51" s="74" t="s">
        <v>66</v>
      </c>
      <c r="C51" s="30">
        <v>0</v>
      </c>
      <c r="D51" s="30">
        <v>-10000</v>
      </c>
      <c r="E51" s="55">
        <f t="shared" si="16"/>
        <v>-10000</v>
      </c>
      <c r="F51" s="31"/>
      <c r="G51" s="31"/>
      <c r="H51" s="31"/>
      <c r="I51" s="31"/>
      <c r="J51" s="31">
        <v>-10000</v>
      </c>
      <c r="K51" s="31">
        <v>-10000</v>
      </c>
      <c r="L51" s="31"/>
    </row>
    <row r="52" spans="1:12" s="16" customFormat="1" ht="17.25" customHeight="1">
      <c r="A52" s="64"/>
      <c r="B52" s="74" t="s">
        <v>84</v>
      </c>
      <c r="C52" s="30">
        <v>50000</v>
      </c>
      <c r="D52" s="30">
        <v>50000</v>
      </c>
      <c r="E52" s="55">
        <v>50000</v>
      </c>
      <c r="F52" s="31"/>
      <c r="G52" s="31"/>
      <c r="H52" s="31"/>
      <c r="I52" s="31"/>
      <c r="J52" s="31">
        <v>50000</v>
      </c>
      <c r="K52" s="31">
        <v>50000</v>
      </c>
      <c r="L52" s="31"/>
    </row>
    <row r="53" spans="1:12" s="16" customFormat="1" ht="60" customHeight="1">
      <c r="A53" s="44"/>
      <c r="B53" s="51" t="s">
        <v>62</v>
      </c>
      <c r="C53" s="29"/>
      <c r="D53" s="29">
        <v>-11000</v>
      </c>
      <c r="E53" s="55">
        <f>F53+G53+H53+I53+J53</f>
        <v>-11000</v>
      </c>
      <c r="F53" s="29"/>
      <c r="G53" s="29"/>
      <c r="H53" s="29"/>
      <c r="I53" s="29"/>
      <c r="J53" s="29">
        <v>-11000</v>
      </c>
      <c r="K53" s="29">
        <v>-11000</v>
      </c>
      <c r="L53" s="33"/>
    </row>
    <row r="54" spans="1:12" s="16" customFormat="1" ht="58.5" customHeight="1">
      <c r="A54" s="44"/>
      <c r="B54" s="51" t="s">
        <v>55</v>
      </c>
      <c r="C54" s="29"/>
      <c r="D54" s="29">
        <v>-9000</v>
      </c>
      <c r="E54" s="55">
        <f>F54+G54+H54+I54+J54</f>
        <v>-9000</v>
      </c>
      <c r="F54" s="29"/>
      <c r="G54" s="29"/>
      <c r="H54" s="29"/>
      <c r="I54" s="29"/>
      <c r="J54" s="29">
        <v>-9000</v>
      </c>
      <c r="K54" s="29">
        <v>-9000</v>
      </c>
      <c r="L54" s="33"/>
    </row>
    <row r="55" spans="1:12" s="16" customFormat="1" ht="33.75" customHeight="1">
      <c r="A55" s="44"/>
      <c r="B55" s="49" t="s">
        <v>85</v>
      </c>
      <c r="C55" s="27">
        <v>-10000</v>
      </c>
      <c r="D55" s="27">
        <v>-10000</v>
      </c>
      <c r="E55" s="55">
        <f>F55+G55+H55+I55+J55</f>
        <v>-10000</v>
      </c>
      <c r="F55" s="28"/>
      <c r="G55" s="28"/>
      <c r="H55" s="28"/>
      <c r="I55" s="28"/>
      <c r="J55" s="27">
        <v>-10000</v>
      </c>
      <c r="K55" s="27">
        <v>-10000</v>
      </c>
      <c r="L55" s="31"/>
    </row>
    <row r="56" spans="1:12" s="16" customFormat="1" ht="35.25" customHeight="1">
      <c r="A56" s="44"/>
      <c r="B56" s="49" t="s">
        <v>86</v>
      </c>
      <c r="C56" s="27">
        <v>-4000</v>
      </c>
      <c r="D56" s="27">
        <v>-4000</v>
      </c>
      <c r="E56" s="55">
        <f>F56+G56+H56+I56+J56</f>
        <v>-4000</v>
      </c>
      <c r="F56" s="28"/>
      <c r="G56" s="28"/>
      <c r="H56" s="28"/>
      <c r="I56" s="28"/>
      <c r="J56" s="27">
        <v>-4000</v>
      </c>
      <c r="K56" s="27">
        <v>-4000</v>
      </c>
      <c r="L56" s="31"/>
    </row>
    <row r="57" spans="1:12" s="16" customFormat="1" ht="36" customHeight="1">
      <c r="A57" s="44"/>
      <c r="B57" s="49" t="s">
        <v>99</v>
      </c>
      <c r="C57" s="29">
        <v>10000</v>
      </c>
      <c r="D57" s="29">
        <v>10000</v>
      </c>
      <c r="E57" s="29">
        <v>10000</v>
      </c>
      <c r="F57" s="29"/>
      <c r="G57" s="29"/>
      <c r="H57" s="29"/>
      <c r="I57" s="29"/>
      <c r="J57" s="29">
        <v>10000</v>
      </c>
      <c r="K57" s="29">
        <v>10000</v>
      </c>
      <c r="L57" s="33"/>
    </row>
    <row r="58" spans="1:12" s="18" customFormat="1" ht="27.75" customHeight="1">
      <c r="A58" s="44"/>
      <c r="B58" s="49" t="s">
        <v>100</v>
      </c>
      <c r="C58" s="29">
        <v>4000</v>
      </c>
      <c r="D58" s="29">
        <v>4000</v>
      </c>
      <c r="E58" s="29">
        <v>4000</v>
      </c>
      <c r="F58" s="29"/>
      <c r="G58" s="29"/>
      <c r="H58" s="29"/>
      <c r="I58" s="29"/>
      <c r="J58" s="29">
        <v>4000</v>
      </c>
      <c r="K58" s="29">
        <v>4000</v>
      </c>
      <c r="L58" s="33"/>
    </row>
    <row r="59" spans="1:12" s="18" customFormat="1" ht="40.5" customHeight="1">
      <c r="A59" s="52"/>
      <c r="B59" s="49" t="s">
        <v>64</v>
      </c>
      <c r="C59" s="29">
        <v>-13977</v>
      </c>
      <c r="D59" s="29">
        <v>10000</v>
      </c>
      <c r="E59" s="55">
        <f>F59+G59+H59+I59+J59</f>
        <v>10000</v>
      </c>
      <c r="F59" s="29"/>
      <c r="G59" s="29"/>
      <c r="H59" s="29"/>
      <c r="I59" s="29"/>
      <c r="J59" s="29">
        <v>10000</v>
      </c>
      <c r="K59" s="29">
        <v>10000</v>
      </c>
      <c r="L59" s="44"/>
    </row>
    <row r="60" spans="1:12" s="18" customFormat="1" ht="37.5" customHeight="1">
      <c r="A60" s="66"/>
      <c r="B60" s="49" t="s">
        <v>75</v>
      </c>
      <c r="C60" s="29">
        <v>15700</v>
      </c>
      <c r="D60" s="29"/>
      <c r="E60" s="55"/>
      <c r="F60" s="29"/>
      <c r="G60" s="29"/>
      <c r="H60" s="29"/>
      <c r="I60" s="29"/>
      <c r="J60" s="29"/>
      <c r="K60" s="29"/>
      <c r="L60" s="44"/>
    </row>
    <row r="61" spans="1:12" s="18" customFormat="1" ht="39.75" customHeight="1">
      <c r="A61" s="66"/>
      <c r="B61" s="49" t="s">
        <v>74</v>
      </c>
      <c r="C61" s="29">
        <v>5700</v>
      </c>
      <c r="D61" s="29"/>
      <c r="E61" s="55"/>
      <c r="F61" s="29"/>
      <c r="G61" s="29"/>
      <c r="H61" s="29"/>
      <c r="I61" s="29"/>
      <c r="J61" s="29"/>
      <c r="K61" s="29"/>
      <c r="L61" s="44"/>
    </row>
    <row r="62" spans="1:12" s="15" customFormat="1" ht="24" customHeight="1">
      <c r="A62" s="70" t="s">
        <v>51</v>
      </c>
      <c r="B62" s="70"/>
      <c r="C62" s="38">
        <f>C63+C65+C68</f>
        <v>-289461</v>
      </c>
      <c r="D62" s="38">
        <f>D63+D65+D68</f>
        <v>-1567000</v>
      </c>
      <c r="E62" s="41">
        <f>F62+G62+H62+I62+J62</f>
        <v>-1567000</v>
      </c>
      <c r="F62" s="38">
        <f aca="true" t="shared" si="17" ref="F62:L62">F63+F65+F68</f>
        <v>0</v>
      </c>
      <c r="G62" s="38">
        <f t="shared" si="17"/>
        <v>0</v>
      </c>
      <c r="H62" s="38">
        <f t="shared" si="17"/>
        <v>0</v>
      </c>
      <c r="I62" s="38">
        <f t="shared" si="17"/>
        <v>0</v>
      </c>
      <c r="J62" s="38">
        <f t="shared" si="17"/>
        <v>-1567000</v>
      </c>
      <c r="K62" s="38">
        <f t="shared" si="17"/>
        <v>-1567000</v>
      </c>
      <c r="L62" s="38">
        <f t="shared" si="17"/>
        <v>0</v>
      </c>
    </row>
    <row r="63" spans="1:12" s="19" customFormat="1" ht="17.25" customHeight="1">
      <c r="A63" s="24" t="s">
        <v>40</v>
      </c>
      <c r="B63" s="53" t="s">
        <v>48</v>
      </c>
      <c r="C63" s="25">
        <f aca="true" t="shared" si="18" ref="C63:J63">C64</f>
        <v>0</v>
      </c>
      <c r="D63" s="25">
        <f t="shared" si="18"/>
        <v>-1770000</v>
      </c>
      <c r="E63" s="25">
        <f t="shared" si="18"/>
        <v>-1770000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-1770000</v>
      </c>
      <c r="K63" s="25">
        <f>K64</f>
        <v>-1770000</v>
      </c>
      <c r="L63" s="25"/>
    </row>
    <row r="64" spans="1:12" s="19" customFormat="1" ht="54" customHeight="1">
      <c r="A64" s="24"/>
      <c r="B64" s="61" t="s">
        <v>78</v>
      </c>
      <c r="C64" s="54"/>
      <c r="D64" s="54">
        <v>-1770000</v>
      </c>
      <c r="E64" s="54">
        <v>-1770000</v>
      </c>
      <c r="F64" s="48"/>
      <c r="G64" s="48"/>
      <c r="H64" s="48"/>
      <c r="I64" s="48"/>
      <c r="J64" s="54">
        <v>-1770000</v>
      </c>
      <c r="K64" s="54">
        <v>-1770000</v>
      </c>
      <c r="L64" s="25"/>
    </row>
    <row r="65" spans="1:12" s="16" customFormat="1" ht="18.75" customHeight="1">
      <c r="A65" s="34" t="s">
        <v>42</v>
      </c>
      <c r="B65" s="34" t="s">
        <v>52</v>
      </c>
      <c r="C65" s="41">
        <f>C67+C66</f>
        <v>-492461</v>
      </c>
      <c r="D65" s="41">
        <f aca="true" t="shared" si="19" ref="D65:L65">D67+D66</f>
        <v>0</v>
      </c>
      <c r="E65" s="41">
        <f>F65+G65+H65+I65+J65</f>
        <v>0</v>
      </c>
      <c r="F65" s="41">
        <f t="shared" si="19"/>
        <v>0</v>
      </c>
      <c r="G65" s="41">
        <f t="shared" si="19"/>
        <v>0</v>
      </c>
      <c r="H65" s="41">
        <f t="shared" si="19"/>
        <v>0</v>
      </c>
      <c r="I65" s="41">
        <f t="shared" si="19"/>
        <v>0</v>
      </c>
      <c r="J65" s="41">
        <f t="shared" si="19"/>
        <v>0</v>
      </c>
      <c r="K65" s="41">
        <f t="shared" si="19"/>
        <v>0</v>
      </c>
      <c r="L65" s="41">
        <f t="shared" si="19"/>
        <v>0</v>
      </c>
    </row>
    <row r="66" spans="1:12" s="16" customFormat="1" ht="36.75" customHeight="1">
      <c r="A66" s="63"/>
      <c r="B66" s="75" t="s">
        <v>56</v>
      </c>
      <c r="C66" s="57">
        <v>-10143</v>
      </c>
      <c r="D66" s="57"/>
      <c r="E66" s="41"/>
      <c r="F66" s="55"/>
      <c r="G66" s="55"/>
      <c r="H66" s="55"/>
      <c r="I66" s="55"/>
      <c r="J66" s="57"/>
      <c r="K66" s="57"/>
      <c r="L66" s="39"/>
    </row>
    <row r="67" spans="1:12" ht="46.5" customHeight="1">
      <c r="A67" s="52"/>
      <c r="B67" s="51" t="s">
        <v>60</v>
      </c>
      <c r="C67" s="57">
        <v>-482318</v>
      </c>
      <c r="D67" s="57"/>
      <c r="E67" s="41"/>
      <c r="F67" s="28"/>
      <c r="G67" s="28"/>
      <c r="H67" s="28"/>
      <c r="I67" s="28"/>
      <c r="J67" s="57"/>
      <c r="K67" s="57"/>
      <c r="L67" s="43"/>
    </row>
    <row r="68" spans="1:12" ht="16.5" customHeight="1">
      <c r="A68" s="34" t="s">
        <v>44</v>
      </c>
      <c r="B68" s="34" t="s">
        <v>45</v>
      </c>
      <c r="C68" s="41">
        <f>SUM(C69:C73)</f>
        <v>203000</v>
      </c>
      <c r="D68" s="41">
        <f aca="true" t="shared" si="20" ref="D68:L68">SUM(D69:D73)</f>
        <v>203000</v>
      </c>
      <c r="E68" s="41">
        <f t="shared" si="20"/>
        <v>203000</v>
      </c>
      <c r="F68" s="41">
        <f t="shared" si="20"/>
        <v>0</v>
      </c>
      <c r="G68" s="41">
        <f t="shared" si="20"/>
        <v>0</v>
      </c>
      <c r="H68" s="41">
        <f t="shared" si="20"/>
        <v>0</v>
      </c>
      <c r="I68" s="41">
        <f t="shared" si="20"/>
        <v>0</v>
      </c>
      <c r="J68" s="41">
        <f t="shared" si="20"/>
        <v>203000</v>
      </c>
      <c r="K68" s="41">
        <f t="shared" si="20"/>
        <v>203000</v>
      </c>
      <c r="L68" s="41">
        <f t="shared" si="20"/>
        <v>0</v>
      </c>
    </row>
    <row r="69" spans="1:12" ht="16.5" customHeight="1">
      <c r="A69" s="34"/>
      <c r="B69" s="78" t="s">
        <v>92</v>
      </c>
      <c r="C69" s="55">
        <v>145000</v>
      </c>
      <c r="D69" s="55">
        <v>145000</v>
      </c>
      <c r="E69" s="55">
        <v>145000</v>
      </c>
      <c r="F69" s="55"/>
      <c r="G69" s="55"/>
      <c r="H69" s="55"/>
      <c r="I69" s="55"/>
      <c r="J69" s="55">
        <v>145000</v>
      </c>
      <c r="K69" s="55">
        <v>145000</v>
      </c>
      <c r="L69" s="41"/>
    </row>
    <row r="70" spans="1:12" s="15" customFormat="1" ht="41.25" customHeight="1">
      <c r="A70" s="52"/>
      <c r="B70" s="76" t="s">
        <v>61</v>
      </c>
      <c r="C70" s="29">
        <v>3000</v>
      </c>
      <c r="D70" s="29">
        <v>3000</v>
      </c>
      <c r="E70" s="55">
        <f>F70+G70+H70+I70+J70</f>
        <v>3000</v>
      </c>
      <c r="F70" s="28"/>
      <c r="G70" s="28"/>
      <c r="H70" s="28"/>
      <c r="I70" s="28"/>
      <c r="J70" s="29">
        <v>3000</v>
      </c>
      <c r="K70" s="29">
        <v>3000</v>
      </c>
      <c r="L70" s="33"/>
    </row>
    <row r="71" spans="1:12" s="19" customFormat="1" ht="33" customHeight="1">
      <c r="A71" s="34"/>
      <c r="B71" s="77" t="s">
        <v>89</v>
      </c>
      <c r="C71" s="57">
        <v>30000</v>
      </c>
      <c r="D71" s="57">
        <v>30000</v>
      </c>
      <c r="E71" s="57">
        <v>30000</v>
      </c>
      <c r="F71" s="41"/>
      <c r="G71" s="41"/>
      <c r="H71" s="41"/>
      <c r="I71" s="41"/>
      <c r="J71" s="57">
        <v>30000</v>
      </c>
      <c r="K71" s="57">
        <v>30000</v>
      </c>
      <c r="L71" s="42"/>
    </row>
    <row r="72" spans="1:12" s="19" customFormat="1" ht="34.5" customHeight="1">
      <c r="A72" s="34"/>
      <c r="B72" s="77" t="s">
        <v>88</v>
      </c>
      <c r="C72" s="57">
        <v>45000</v>
      </c>
      <c r="D72" s="57">
        <v>45000</v>
      </c>
      <c r="E72" s="55">
        <v>45000</v>
      </c>
      <c r="F72" s="41"/>
      <c r="G72" s="41"/>
      <c r="H72" s="41"/>
      <c r="I72" s="41"/>
      <c r="J72" s="57">
        <v>45000</v>
      </c>
      <c r="K72" s="57">
        <v>45000</v>
      </c>
      <c r="L72" s="42"/>
    </row>
    <row r="73" spans="1:12" s="19" customFormat="1" ht="37.5" customHeight="1">
      <c r="A73" s="34"/>
      <c r="B73" s="61" t="s">
        <v>79</v>
      </c>
      <c r="C73" s="57">
        <v>-20000</v>
      </c>
      <c r="D73" s="57">
        <v>-20000</v>
      </c>
      <c r="E73" s="55">
        <v>-20000</v>
      </c>
      <c r="F73" s="41"/>
      <c r="G73" s="41"/>
      <c r="H73" s="41"/>
      <c r="I73" s="41"/>
      <c r="J73" s="57">
        <v>-20000</v>
      </c>
      <c r="K73" s="57">
        <v>-20000</v>
      </c>
      <c r="L73" s="42"/>
    </row>
    <row r="76" spans="2:10" ht="15.75">
      <c r="B76" s="79" t="s">
        <v>95</v>
      </c>
      <c r="C76" s="22"/>
      <c r="D76" s="22"/>
      <c r="E76" s="23"/>
      <c r="F76" s="22"/>
      <c r="G76" s="22"/>
      <c r="H76" s="22"/>
      <c r="I76" s="22"/>
      <c r="J76" s="22"/>
    </row>
    <row r="77" spans="2:10" ht="15.75">
      <c r="B77" s="79" t="s">
        <v>96</v>
      </c>
      <c r="C77" s="22"/>
      <c r="D77" s="22"/>
      <c r="E77" s="23"/>
      <c r="F77" s="22"/>
      <c r="G77" s="22"/>
      <c r="H77" s="22"/>
      <c r="I77" s="22"/>
      <c r="J77" s="22"/>
    </row>
    <row r="78" spans="2:10" ht="15.75">
      <c r="B78" s="79"/>
      <c r="C78" s="22"/>
      <c r="D78" s="22"/>
      <c r="E78" s="22"/>
      <c r="F78" s="22"/>
      <c r="G78" s="22"/>
      <c r="H78" s="22"/>
      <c r="I78" s="22"/>
      <c r="J78" s="22"/>
    </row>
    <row r="79" spans="2:10" ht="15.75">
      <c r="B79" s="80" t="s">
        <v>97</v>
      </c>
      <c r="C79" s="22"/>
      <c r="D79" s="22"/>
      <c r="E79" s="22"/>
      <c r="F79" s="22"/>
      <c r="G79" s="22"/>
      <c r="H79" s="22"/>
      <c r="I79" s="22"/>
      <c r="J79" s="22"/>
    </row>
    <row r="80" spans="2:10" ht="15.75">
      <c r="B80" s="79"/>
      <c r="C80" s="22"/>
      <c r="D80" s="22"/>
      <c r="E80" s="22"/>
      <c r="F80" s="22"/>
      <c r="G80" s="22"/>
      <c r="H80" s="22"/>
      <c r="I80" s="22"/>
      <c r="J80" s="22"/>
    </row>
    <row r="81" spans="2:10" ht="15.75">
      <c r="B81" s="79"/>
      <c r="C81" s="22"/>
      <c r="D81" s="22"/>
      <c r="E81" s="22"/>
      <c r="F81" s="22"/>
      <c r="G81" s="22"/>
      <c r="H81" s="22"/>
      <c r="I81" s="22"/>
      <c r="J81" s="22"/>
    </row>
    <row r="82" spans="2:10" ht="15.75">
      <c r="B82" s="79"/>
      <c r="C82" s="22"/>
      <c r="D82" s="22"/>
      <c r="E82" s="22"/>
      <c r="F82" s="22"/>
      <c r="G82" s="22"/>
      <c r="H82" s="22"/>
      <c r="I82" s="22"/>
      <c r="J82" s="22"/>
    </row>
    <row r="83" spans="2:10" ht="15.75">
      <c r="B83" s="79" t="s">
        <v>98</v>
      </c>
      <c r="C83" s="22"/>
      <c r="D83" s="22"/>
      <c r="E83" s="22"/>
      <c r="F83" s="22"/>
      <c r="G83" s="22"/>
      <c r="H83" s="22"/>
      <c r="I83" s="22"/>
      <c r="J83" s="22"/>
    </row>
    <row r="84" spans="2:10" ht="15">
      <c r="B84" s="22"/>
      <c r="C84" s="22"/>
      <c r="D84" s="22"/>
      <c r="E84" s="22"/>
      <c r="F84" s="22"/>
      <c r="G84" s="22"/>
      <c r="H84" s="22"/>
      <c r="I84" s="22"/>
      <c r="J84" s="22"/>
    </row>
    <row r="85" spans="2:10" ht="15">
      <c r="B85" s="22"/>
      <c r="C85" s="22"/>
      <c r="D85" s="22"/>
      <c r="E85" s="22"/>
      <c r="F85" s="22"/>
      <c r="G85" s="22"/>
      <c r="H85" s="22"/>
      <c r="I85" s="22"/>
      <c r="J85" s="22"/>
    </row>
    <row r="86" spans="2:10" ht="15">
      <c r="B86" s="22"/>
      <c r="C86" s="22"/>
      <c r="D86" s="22"/>
      <c r="E86" s="22"/>
      <c r="F86" s="22"/>
      <c r="G86" s="22"/>
      <c r="H86" s="22"/>
      <c r="I86" s="22"/>
      <c r="J86" s="22"/>
    </row>
    <row r="87" spans="2:10" ht="15">
      <c r="B87" s="22"/>
      <c r="C87" s="22"/>
      <c r="D87" s="22"/>
      <c r="E87" s="22"/>
      <c r="F87" s="22"/>
      <c r="G87" s="22"/>
      <c r="H87" s="22"/>
      <c r="I87" s="22"/>
      <c r="J87" s="22"/>
    </row>
  </sheetData>
  <sheetProtection/>
  <mergeCells count="4">
    <mergeCell ref="C4:K4"/>
    <mergeCell ref="A6:B6"/>
    <mergeCell ref="A17:B17"/>
    <mergeCell ref="A35:B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2019-10-01T06:43:24Z</cp:lastPrinted>
  <dcterms:created xsi:type="dcterms:W3CDTF">2016-11-28T09:06:02Z</dcterms:created>
  <dcterms:modified xsi:type="dcterms:W3CDTF">2019-10-02T04:26:53Z</dcterms:modified>
  <cp:category/>
  <cp:version/>
  <cp:contentType/>
  <cp:contentStatus/>
</cp:coreProperties>
</file>