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<sst xmlns="http://schemas.openxmlformats.org/spreadsheetml/2006/main" count="94" uniqueCount="77">
  <si>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</si>
  <si>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</si>
  <si>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</si>
  <si>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</si>
  <si>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</si>
  <si>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</si>
  <si>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</si>
  <si>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</si>
  <si>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</si>
  <si>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</si>
  <si>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</si>
  <si>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</si>
  <si>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</si>
  <si>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</si>
  <si>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</si>
  <si>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</si>
  <si>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</si>
  <si>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</si>
  <si>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</si>
  <si>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</si>
  <si>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</si>
  <si>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</si>
  <si>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</si>
  <si>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</si>
  <si>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</si>
  <si>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</si>
  <si>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</si>
  <si>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</si>
  <si>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</si>
  <si>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</si>
  <si>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</si>
  <si>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</si>
  <si>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</si>
  <si>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</si>
  <si>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</si>
  <si>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</si>
  <si>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</si>
  <si>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</si>
  <si>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</si>
  <si>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</si>
  <si>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</si>
  <si>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</si>
  <si>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</si>
  <si>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</si>
  <si>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</si>
  <si>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</si>
  <si>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Cap.70.02.-Servicii si dezvoltare publica</t>
  </si>
  <si>
    <t>Lucrari noi</t>
  </si>
  <si>
    <t xml:space="preserve">A. </t>
  </si>
  <si>
    <t>Lucrari în continuare</t>
  </si>
  <si>
    <t>Cap. 84.02.-Transporturi</t>
  </si>
  <si>
    <t>Lucrări în continuare</t>
  </si>
  <si>
    <t>Total titlul 70</t>
  </si>
  <si>
    <t>Reabilitare si modernizare drum de interes local Izvorul Alb-partia de schi de la km 2 la km 5-proiectare+executie</t>
  </si>
  <si>
    <t>TOTAL INVESTITII TITLUL 58+TITLUL 70+TITLUL 55+TITLUL 51</t>
  </si>
  <si>
    <t>Fonduri</t>
  </si>
  <si>
    <t>nerambrs.</t>
  </si>
  <si>
    <t xml:space="preserve">               Prevederi 2019</t>
  </si>
  <si>
    <t>Cap. 65.02 Învățământ</t>
  </si>
  <si>
    <t>Reabilitare si modernizare drum de interes local Str. Pietrele Doamnei,  str. Izvorul Alb-partia de schi până la km 2-proiectare +executie</t>
  </si>
  <si>
    <t>Reabilitare și modernizare străzi din municipiul Câmpulung Moldovenesc-DALI</t>
  </si>
  <si>
    <t>Influențele la lista de investiţii a bugetului local pe anul 2019</t>
  </si>
  <si>
    <t>ANEXA NR. 2 LA HCL NR____/2019</t>
  </si>
  <si>
    <t>Primar,                                                                                            Director executiv,</t>
  </si>
  <si>
    <t>Negura Mihaita                                                                     Florescu Iuliana-Georgeta</t>
  </si>
  <si>
    <t>Viza CFP</t>
  </si>
  <si>
    <t>Presedinte de sedinta,                                                               Secretarul municipiului,</t>
  </si>
  <si>
    <t>Reabilitare acoperis si elemnte decorative Fosta Primarie a municipiului Campulung Moldovenesc, judetul Suceava proiectare + executie</t>
  </si>
  <si>
    <t>Puz Izvorul Alb</t>
  </si>
  <si>
    <t xml:space="preserve">Studiu topografic preliminar elaborare PUZ- Izvorul Alb </t>
  </si>
  <si>
    <t>Buldoexcavator</t>
  </si>
  <si>
    <t>Autoutilitara 7 locuri 3.5t basculabila</t>
  </si>
  <si>
    <t>Reabilitare fațadă sala de sport Colegiul Dragoș Vodă</t>
  </si>
  <si>
    <t>Grup sanitar modular pârtia de schi</t>
  </si>
  <si>
    <t>Reabilitare si modernizare drum de interes local Str. Pietrele Doamnei,  str. Izvorul Alb-partia de schi până la km 2-taxe si avize</t>
  </si>
  <si>
    <t>Studii Partia de schi Rarau</t>
  </si>
  <si>
    <t>Cap. 87.02.-Turism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</si>
</sst>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</numFmts>
  <fonts count="54"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47" fillId="33" borderId="0" xfId="0" applyFont="1" applyFill="1" applyAlignment="1">
      <alignment/>
    </xf>
    <xf numFmtId="0" fontId="48" fillId="0" borderId="0" xfId="0" applyFont="1" applyAlignment="1">
      <alignment/>
    </xf>
    <xf numFmtId="49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47" fillId="34" borderId="0" xfId="0" applyFont="1" applyFill="1" applyAlignment="1">
      <alignment horizontal="center"/>
    </xf>
    <xf numFmtId="0" fontId="47" fillId="34" borderId="13" xfId="0" applyFont="1" applyFill="1" applyBorder="1" applyAlignment="1">
      <alignment horizontal="center"/>
    </xf>
    <xf numFmtId="0" fontId="47" fillId="34" borderId="14" xfId="0" applyFont="1" applyFill="1" applyBorder="1" applyAlignment="1">
      <alignment horizontal="center"/>
    </xf>
    <xf numFmtId="0" fontId="47" fillId="34" borderId="15" xfId="0" applyFont="1" applyFill="1" applyBorder="1" applyAlignment="1">
      <alignment horizontal="center"/>
    </xf>
    <xf numFmtId="0" fontId="47" fillId="34" borderId="16" xfId="0" applyFont="1" applyFill="1" applyBorder="1" applyAlignment="1">
      <alignment horizontal="center"/>
    </xf>
    <xf numFmtId="0" fontId="47" fillId="34" borderId="17" xfId="0" applyFont="1" applyFill="1" applyBorder="1" applyAlignment="1">
      <alignment horizontal="center"/>
    </xf>
    <xf numFmtId="0" fontId="47" fillId="34" borderId="18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7" fillId="34" borderId="19" xfId="0" applyFont="1" applyFill="1" applyBorder="1" applyAlignment="1">
      <alignment horizontal="center"/>
    </xf>
    <xf numFmtId="0" fontId="47" fillId="34" borderId="20" xfId="0" applyFont="1" applyFill="1" applyBorder="1" applyAlignment="1">
      <alignment horizontal="center"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horizontal="center"/>
    </xf>
    <xf numFmtId="0" fontId="49" fillId="34" borderId="21" xfId="0" applyFont="1" applyFill="1" applyBorder="1" applyAlignment="1">
      <alignment horizontal="center" vertical="center"/>
    </xf>
    <xf numFmtId="37" fontId="49" fillId="35" borderId="21" xfId="0" applyNumberFormat="1" applyFont="1" applyFill="1" applyBorder="1" applyAlignment="1">
      <alignment horizontal="center" vertical="center"/>
    </xf>
    <xf numFmtId="37" fontId="1" fillId="0" borderId="21" xfId="0" applyNumberFormat="1" applyFont="1" applyBorder="1" applyAlignment="1">
      <alignment horizontal="center"/>
    </xf>
    <xf numFmtId="37" fontId="49" fillId="0" borderId="21" xfId="0" applyNumberFormat="1" applyFont="1" applyBorder="1" applyAlignment="1">
      <alignment horizontal="center"/>
    </xf>
    <xf numFmtId="37" fontId="47" fillId="0" borderId="21" xfId="0" applyNumberFormat="1" applyFont="1" applyBorder="1" applyAlignment="1">
      <alignment horizontal="center"/>
    </xf>
    <xf numFmtId="37" fontId="47" fillId="35" borderId="21" xfId="0" applyNumberFormat="1" applyFont="1" applyFill="1" applyBorder="1" applyAlignment="1">
      <alignment horizontal="center"/>
    </xf>
    <xf numFmtId="37" fontId="49" fillId="34" borderId="21" xfId="0" applyNumberFormat="1" applyFont="1" applyFill="1" applyBorder="1" applyAlignment="1">
      <alignment horizontal="center" vertical="center"/>
    </xf>
    <xf numFmtId="1" fontId="49" fillId="0" borderId="21" xfId="0" applyNumberFormat="1" applyFont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7" fillId="34" borderId="22" xfId="0" applyFont="1" applyFill="1" applyBorder="1" applyAlignment="1">
      <alignment horizontal="center"/>
    </xf>
    <xf numFmtId="0" fontId="47" fillId="34" borderId="23" xfId="0" applyFont="1" applyFill="1" applyBorder="1" applyAlignment="1">
      <alignment horizontal="center"/>
    </xf>
    <xf numFmtId="0" fontId="47" fillId="34" borderId="24" xfId="0" applyFont="1" applyFill="1" applyBorder="1" applyAlignment="1">
      <alignment horizontal="center"/>
    </xf>
    <xf numFmtId="37" fontId="49" fillId="36" borderId="21" xfId="0" applyNumberFormat="1" applyFont="1" applyFill="1" applyBorder="1" applyAlignment="1">
      <alignment horizontal="center"/>
    </xf>
    <xf numFmtId="1" fontId="47" fillId="34" borderId="21" xfId="0" applyNumberFormat="1" applyFont="1" applyFill="1" applyBorder="1" applyAlignment="1">
      <alignment horizontal="center"/>
    </xf>
    <xf numFmtId="0" fontId="50" fillId="34" borderId="21" xfId="0" applyFont="1" applyFill="1" applyBorder="1" applyAlignment="1">
      <alignment horizontal="center"/>
    </xf>
    <xf numFmtId="37" fontId="49" fillId="34" borderId="21" xfId="0" applyNumberFormat="1" applyFont="1" applyFill="1" applyBorder="1" applyAlignment="1">
      <alignment horizontal="center"/>
    </xf>
    <xf numFmtId="1" fontId="49" fillId="34" borderId="21" xfId="0" applyNumberFormat="1" applyFont="1" applyFill="1" applyBorder="1" applyAlignment="1">
      <alignment horizontal="center"/>
    </xf>
    <xf numFmtId="37" fontId="47" fillId="37" borderId="21" xfId="0" applyNumberFormat="1" applyFont="1" applyFill="1" applyBorder="1" applyAlignment="1">
      <alignment horizontal="center"/>
    </xf>
    <xf numFmtId="37" fontId="49" fillId="0" borderId="21" xfId="0" applyNumberFormat="1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 wrapText="1"/>
    </xf>
    <xf numFmtId="37" fontId="49" fillId="35" borderId="21" xfId="0" applyNumberFormat="1" applyFont="1" applyFill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35" borderId="21" xfId="0" applyFont="1" applyFill="1" applyBorder="1" applyAlignment="1">
      <alignment horizontal="center" vertical="center"/>
    </xf>
    <xf numFmtId="37" fontId="47" fillId="0" borderId="21" xfId="0" applyNumberFormat="1" applyFont="1" applyBorder="1" applyAlignment="1">
      <alignment horizontal="center" vertical="center"/>
    </xf>
    <xf numFmtId="37" fontId="47" fillId="34" borderId="21" xfId="0" applyNumberFormat="1" applyFont="1" applyFill="1" applyBorder="1" applyAlignment="1">
      <alignment horizontal="center"/>
    </xf>
    <xf numFmtId="0" fontId="49" fillId="35" borderId="21" xfId="0" applyFont="1" applyFill="1" applyBorder="1" applyAlignment="1">
      <alignment horizontal="center"/>
    </xf>
    <xf numFmtId="37" fontId="47" fillId="38" borderId="21" xfId="0" applyNumberFormat="1" applyFont="1" applyFill="1" applyBorder="1" applyAlignment="1">
      <alignment horizontal="center"/>
    </xf>
    <xf numFmtId="3" fontId="49" fillId="0" borderId="21" xfId="0" applyNumberFormat="1" applyFont="1" applyBorder="1" applyAlignment="1">
      <alignment horizontal="center"/>
    </xf>
    <xf numFmtId="37" fontId="50" fillId="37" borderId="21" xfId="0" applyNumberFormat="1" applyFont="1" applyFill="1" applyBorder="1" applyAlignment="1">
      <alignment horizontal="center"/>
    </xf>
    <xf numFmtId="0" fontId="52" fillId="0" borderId="21" xfId="0" applyFont="1" applyBorder="1" applyAlignment="1">
      <alignment wrapText="1"/>
    </xf>
    <xf numFmtId="37" fontId="49" fillId="37" borderId="21" xfId="0" applyNumberFormat="1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/>
    </xf>
    <xf numFmtId="37" fontId="49" fillId="34" borderId="21" xfId="0" applyNumberFormat="1" applyFont="1" applyFill="1" applyBorder="1" applyAlignment="1">
      <alignment horizontal="center" vertical="top"/>
    </xf>
    <xf numFmtId="0" fontId="49" fillId="34" borderId="21" xfId="0" applyFont="1" applyFill="1" applyBorder="1" applyAlignment="1">
      <alignment horizontal="center" vertical="top" wrapText="1"/>
    </xf>
    <xf numFmtId="37" fontId="49" fillId="39" borderId="21" xfId="0" applyNumberFormat="1" applyFont="1" applyFill="1" applyBorder="1" applyAlignment="1">
      <alignment horizontal="center"/>
    </xf>
    <xf numFmtId="0" fontId="49" fillId="36" borderId="21" xfId="0" applyFont="1" applyFill="1" applyBorder="1" applyAlignment="1">
      <alignment horizontal="left"/>
    </xf>
    <xf numFmtId="0" fontId="49" fillId="36" borderId="21" xfId="0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 wrapText="1"/>
    </xf>
    <xf numFmtId="49" fontId="47" fillId="38" borderId="21" xfId="0" applyNumberFormat="1" applyFont="1" applyFill="1" applyBorder="1" applyAlignment="1">
      <alignment horizontal="center" wrapText="1"/>
    </xf>
    <xf numFmtId="49" fontId="53" fillId="0" borderId="21" xfId="0" applyNumberFormat="1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34" borderId="2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9" fillId="33" borderId="0" xfId="0" applyFont="1" applyFill="1" applyAlignment="1">
      <alignment horizontal="center"/>
    </xf>
    <xf numFmtId="0" fontId="47" fillId="34" borderId="22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 vertical="top" wrapText="1"/>
    </xf>
    <xf numFmtId="0" fontId="49" fillId="36" borderId="21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28">
      <selection activeCell="A41" sqref="A41:C44"/>
    </sheetView>
  </sheetViews>
  <sheetFormatPr defaultColWidth="9.140625" defaultRowHeight="12.75"/>
  <cols>
    <col min="1" max="1" width="4.00390625" style="1" customWidth="1"/>
    <col min="2" max="2" width="37.8515625" style="1" customWidth="1"/>
    <col min="3" max="3" width="10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8515625" style="1" customWidth="1"/>
    <col min="13" max="16384" width="9.140625" style="1" customWidth="1"/>
  </cols>
  <sheetData>
    <row r="1" spans="2:11" ht="12.75">
      <c r="B1" s="1" t="s">
        <v>0</v>
      </c>
      <c r="I1" s="1" t="s">
        <v>62</v>
      </c>
      <c r="K1" s="2"/>
    </row>
    <row r="2" ht="11.25">
      <c r="B2" s="1" t="s">
        <v>1</v>
      </c>
    </row>
    <row r="3" ht="14.25" customHeight="1"/>
    <row r="4" spans="3:11" ht="11.25">
      <c r="C4" s="67" t="s">
        <v>61</v>
      </c>
      <c r="D4" s="67"/>
      <c r="E4" s="67"/>
      <c r="F4" s="67"/>
      <c r="G4" s="67"/>
      <c r="H4" s="67"/>
      <c r="I4" s="67"/>
      <c r="J4" s="67"/>
      <c r="K4" s="67"/>
    </row>
    <row r="5" ht="14.25" customHeight="1" thickBot="1"/>
    <row r="6" spans="1:12" ht="21.75" customHeight="1" thickBot="1">
      <c r="A6" s="68" t="s">
        <v>2</v>
      </c>
      <c r="B6" s="68"/>
      <c r="C6" s="3" t="s">
        <v>3</v>
      </c>
      <c r="D6" s="4" t="s">
        <v>4</v>
      </c>
      <c r="E6" s="10"/>
      <c r="F6" s="33"/>
      <c r="G6" s="33"/>
      <c r="H6" s="33" t="s">
        <v>57</v>
      </c>
      <c r="I6" s="33"/>
      <c r="J6" s="33"/>
      <c r="K6" s="33"/>
      <c r="L6" s="34"/>
    </row>
    <row r="7" spans="1:12" ht="10.5" customHeight="1">
      <c r="A7" s="11" t="s">
        <v>5</v>
      </c>
      <c r="B7" s="5"/>
      <c r="C7" s="5"/>
      <c r="D7" s="5" t="s">
        <v>6</v>
      </c>
      <c r="E7" s="6"/>
      <c r="F7" s="11"/>
      <c r="G7" s="7"/>
      <c r="H7" s="7"/>
      <c r="I7" s="7"/>
      <c r="J7" s="7"/>
      <c r="K7" s="7"/>
      <c r="L7" s="19"/>
    </row>
    <row r="8" spans="1:12" ht="10.5" customHeight="1">
      <c r="A8" s="11" t="s">
        <v>5</v>
      </c>
      <c r="B8" s="5"/>
      <c r="C8" s="5"/>
      <c r="D8" s="5">
        <v>2019</v>
      </c>
      <c r="E8" s="6" t="s">
        <v>7</v>
      </c>
      <c r="F8" s="11" t="s">
        <v>8</v>
      </c>
      <c r="G8" s="7"/>
      <c r="H8" s="7"/>
      <c r="I8" s="7"/>
      <c r="J8" s="7"/>
      <c r="K8" s="7"/>
      <c r="L8" s="19"/>
    </row>
    <row r="9" spans="1:12" ht="10.5" customHeight="1" thickBot="1">
      <c r="A9" s="11" t="s">
        <v>5</v>
      </c>
      <c r="B9" s="5"/>
      <c r="C9" s="5"/>
      <c r="D9" s="5"/>
      <c r="E9" s="6" t="s">
        <v>9</v>
      </c>
      <c r="F9" s="8"/>
      <c r="G9" s="9"/>
      <c r="H9" s="9"/>
      <c r="I9" s="9"/>
      <c r="J9" s="9"/>
      <c r="K9" s="9"/>
      <c r="L9" s="19"/>
    </row>
    <row r="10" spans="1:12" ht="10.5" customHeight="1" thickBot="1">
      <c r="A10" s="11" t="s">
        <v>5</v>
      </c>
      <c r="B10" s="5" t="s">
        <v>5</v>
      </c>
      <c r="C10" s="5"/>
      <c r="D10" s="5"/>
      <c r="E10" s="6" t="s">
        <v>10</v>
      </c>
      <c r="F10" s="32" t="s">
        <v>11</v>
      </c>
      <c r="G10" s="32" t="s">
        <v>12</v>
      </c>
      <c r="H10" s="32" t="s">
        <v>13</v>
      </c>
      <c r="I10" s="32" t="s">
        <v>55</v>
      </c>
      <c r="J10" s="32" t="s">
        <v>7</v>
      </c>
      <c r="K10" s="10" t="s">
        <v>14</v>
      </c>
      <c r="L10" s="19"/>
    </row>
    <row r="11" spans="1:12" ht="10.5" customHeight="1">
      <c r="A11" s="11"/>
      <c r="B11" s="5"/>
      <c r="C11" s="5"/>
      <c r="D11" s="5"/>
      <c r="E11" s="6" t="s">
        <v>15</v>
      </c>
      <c r="F11" s="6" t="s">
        <v>16</v>
      </c>
      <c r="G11" s="6" t="s">
        <v>17</v>
      </c>
      <c r="H11" s="6" t="s">
        <v>17</v>
      </c>
      <c r="I11" s="6" t="s">
        <v>56</v>
      </c>
      <c r="J11" s="6" t="s">
        <v>18</v>
      </c>
      <c r="K11" s="11" t="s">
        <v>19</v>
      </c>
      <c r="L11" s="19" t="s">
        <v>20</v>
      </c>
    </row>
    <row r="12" spans="1:12" ht="10.5" customHeight="1">
      <c r="A12" s="11"/>
      <c r="B12" s="5"/>
      <c r="C12" s="5"/>
      <c r="D12" s="5"/>
      <c r="E12" s="6"/>
      <c r="F12" s="6" t="s">
        <v>21</v>
      </c>
      <c r="G12" s="6" t="s">
        <v>22</v>
      </c>
      <c r="H12" s="6" t="s">
        <v>23</v>
      </c>
      <c r="I12" s="6"/>
      <c r="J12" s="6" t="s">
        <v>24</v>
      </c>
      <c r="K12" s="11" t="s">
        <v>25</v>
      </c>
      <c r="L12" s="19" t="s">
        <v>26</v>
      </c>
    </row>
    <row r="13" spans="1:12" ht="10.5" customHeight="1">
      <c r="A13" s="11"/>
      <c r="B13" s="5"/>
      <c r="C13" s="5"/>
      <c r="D13" s="5"/>
      <c r="E13" s="6"/>
      <c r="F13" s="6"/>
      <c r="G13" s="6"/>
      <c r="H13" s="6"/>
      <c r="I13" s="6"/>
      <c r="J13" s="6" t="s">
        <v>27</v>
      </c>
      <c r="K13" s="11" t="s">
        <v>28</v>
      </c>
      <c r="L13" s="19" t="s">
        <v>29</v>
      </c>
    </row>
    <row r="14" spans="1:12" ht="10.5" customHeight="1" thickBot="1">
      <c r="A14" s="11"/>
      <c r="B14" s="5"/>
      <c r="C14" s="5"/>
      <c r="D14" s="5"/>
      <c r="E14" s="6"/>
      <c r="F14" s="6"/>
      <c r="G14" s="6"/>
      <c r="H14" s="6"/>
      <c r="I14" s="6"/>
      <c r="J14" s="6" t="s">
        <v>30</v>
      </c>
      <c r="K14" s="7"/>
      <c r="L14" s="19" t="s">
        <v>25</v>
      </c>
    </row>
    <row r="15" spans="1:12" ht="12.75" customHeight="1" hidden="1" thickBot="1">
      <c r="A15" s="11"/>
      <c r="B15" s="5"/>
      <c r="C15" s="5"/>
      <c r="D15" s="5"/>
      <c r="E15" s="6"/>
      <c r="F15" s="6"/>
      <c r="G15" s="6"/>
      <c r="H15" s="6"/>
      <c r="I15" s="6"/>
      <c r="J15" s="6"/>
      <c r="K15" s="7"/>
      <c r="L15" s="20" t="s">
        <v>31</v>
      </c>
    </row>
    <row r="16" spans="1:12" s="14" customFormat="1" ht="11.25" customHeight="1">
      <c r="A16" s="12"/>
      <c r="B16" s="4">
        <v>1</v>
      </c>
      <c r="C16" s="4">
        <v>2</v>
      </c>
      <c r="D16" s="32">
        <v>3</v>
      </c>
      <c r="E16" s="32" t="s">
        <v>32</v>
      </c>
      <c r="F16" s="32" t="s">
        <v>33</v>
      </c>
      <c r="G16" s="32" t="s">
        <v>34</v>
      </c>
      <c r="H16" s="13" t="s">
        <v>35</v>
      </c>
      <c r="I16" s="32" t="s">
        <v>36</v>
      </c>
      <c r="J16" s="32" t="s">
        <v>37</v>
      </c>
      <c r="K16" s="13" t="s">
        <v>38</v>
      </c>
      <c r="L16" s="34" t="s">
        <v>39</v>
      </c>
    </row>
    <row r="17" spans="1:12" s="14" customFormat="1" ht="35.25" customHeight="1">
      <c r="A17" s="69" t="s">
        <v>54</v>
      </c>
      <c r="B17" s="69"/>
      <c r="C17" s="55">
        <f>C18</f>
        <v>228500</v>
      </c>
      <c r="D17" s="55">
        <f aca="true" t="shared" si="0" ref="D17:L17">D18</f>
        <v>654500</v>
      </c>
      <c r="E17" s="55">
        <f t="shared" si="0"/>
        <v>654500</v>
      </c>
      <c r="F17" s="55">
        <f t="shared" si="0"/>
        <v>0</v>
      </c>
      <c r="G17" s="55">
        <f t="shared" si="0"/>
        <v>0</v>
      </c>
      <c r="H17" s="55">
        <f t="shared" si="0"/>
        <v>0</v>
      </c>
      <c r="I17" s="55">
        <f t="shared" si="0"/>
        <v>0</v>
      </c>
      <c r="J17" s="55">
        <f t="shared" si="0"/>
        <v>654500</v>
      </c>
      <c r="K17" s="55">
        <f t="shared" si="0"/>
        <v>654500</v>
      </c>
      <c r="L17" s="55">
        <f t="shared" si="0"/>
        <v>0</v>
      </c>
    </row>
    <row r="18" spans="1:12" s="14" customFormat="1" ht="19.5" customHeight="1">
      <c r="A18" s="56"/>
      <c r="B18" s="56" t="s">
        <v>52</v>
      </c>
      <c r="C18" s="55">
        <f>C22+C25+C31+C41</f>
        <v>228500</v>
      </c>
      <c r="D18" s="55">
        <f aca="true" t="shared" si="1" ref="D18:L18">D22+D25+D31+D41</f>
        <v>654500</v>
      </c>
      <c r="E18" s="55">
        <f t="shared" si="1"/>
        <v>654500</v>
      </c>
      <c r="F18" s="55">
        <f t="shared" si="1"/>
        <v>0</v>
      </c>
      <c r="G18" s="55">
        <f t="shared" si="1"/>
        <v>0</v>
      </c>
      <c r="H18" s="55">
        <f t="shared" si="1"/>
        <v>0</v>
      </c>
      <c r="I18" s="55">
        <f t="shared" si="1"/>
        <v>0</v>
      </c>
      <c r="J18" s="55">
        <f t="shared" si="1"/>
        <v>654500</v>
      </c>
      <c r="K18" s="55">
        <f>K22+K25+K31+K41</f>
        <v>654500</v>
      </c>
      <c r="L18" s="55">
        <f t="shared" si="1"/>
        <v>0</v>
      </c>
    </row>
    <row r="19" spans="1:12" s="14" customFormat="1" ht="15.75" customHeight="1">
      <c r="A19" s="31" t="s">
        <v>40</v>
      </c>
      <c r="B19" s="48" t="s">
        <v>41</v>
      </c>
      <c r="C19" s="55">
        <f>C23+C32</f>
        <v>30000</v>
      </c>
      <c r="D19" s="55">
        <f aca="true" t="shared" si="2" ref="D19:L19">D23+D32</f>
        <v>31500</v>
      </c>
      <c r="E19" s="55">
        <f t="shared" si="2"/>
        <v>31500</v>
      </c>
      <c r="F19" s="55">
        <f t="shared" si="2"/>
        <v>0</v>
      </c>
      <c r="G19" s="55">
        <f t="shared" si="2"/>
        <v>0</v>
      </c>
      <c r="H19" s="55">
        <f t="shared" si="2"/>
        <v>0</v>
      </c>
      <c r="I19" s="55">
        <f t="shared" si="2"/>
        <v>0</v>
      </c>
      <c r="J19" s="55">
        <f t="shared" si="2"/>
        <v>31500</v>
      </c>
      <c r="K19" s="55">
        <f t="shared" si="2"/>
        <v>31500</v>
      </c>
      <c r="L19" s="55">
        <f t="shared" si="2"/>
        <v>0</v>
      </c>
    </row>
    <row r="20" spans="1:12" s="14" customFormat="1" ht="12.75" customHeight="1">
      <c r="A20" s="31" t="s">
        <v>42</v>
      </c>
      <c r="B20" s="31" t="s">
        <v>43</v>
      </c>
      <c r="C20" s="55">
        <f>C26+C34</f>
        <v>0</v>
      </c>
      <c r="D20" s="55">
        <f>D26+D34</f>
        <v>-5500</v>
      </c>
      <c r="E20" s="55">
        <f aca="true" t="shared" si="3" ref="E20:L20">E26+E34</f>
        <v>-5500</v>
      </c>
      <c r="F20" s="55">
        <f t="shared" si="3"/>
        <v>0</v>
      </c>
      <c r="G20" s="55">
        <f t="shared" si="3"/>
        <v>0</v>
      </c>
      <c r="H20" s="55">
        <f t="shared" si="3"/>
        <v>0</v>
      </c>
      <c r="I20" s="55">
        <f t="shared" si="3"/>
        <v>0</v>
      </c>
      <c r="J20" s="55">
        <f t="shared" si="3"/>
        <v>-5500</v>
      </c>
      <c r="K20" s="55">
        <f t="shared" si="3"/>
        <v>-5500</v>
      </c>
      <c r="L20" s="55">
        <f t="shared" si="3"/>
        <v>0</v>
      </c>
    </row>
    <row r="21" spans="1:12" s="15" customFormat="1" ht="14.25" customHeight="1">
      <c r="A21" s="37" t="s">
        <v>44</v>
      </c>
      <c r="B21" s="31" t="s">
        <v>45</v>
      </c>
      <c r="C21" s="57">
        <f>C28+C36+C42</f>
        <v>198500</v>
      </c>
      <c r="D21" s="57">
        <f aca="true" t="shared" si="4" ref="D21:K21">D28+D36+D42</f>
        <v>628500</v>
      </c>
      <c r="E21" s="57">
        <f t="shared" si="4"/>
        <v>628500</v>
      </c>
      <c r="F21" s="57">
        <f t="shared" si="4"/>
        <v>0</v>
      </c>
      <c r="G21" s="57">
        <f t="shared" si="4"/>
        <v>0</v>
      </c>
      <c r="H21" s="57">
        <f t="shared" si="4"/>
        <v>0</v>
      </c>
      <c r="I21" s="57">
        <f t="shared" si="4"/>
        <v>0</v>
      </c>
      <c r="J21" s="57">
        <f t="shared" si="4"/>
        <v>628500</v>
      </c>
      <c r="K21" s="57">
        <f t="shared" si="4"/>
        <v>628500</v>
      </c>
      <c r="L21" s="57">
        <f>L28+L36</f>
        <v>0</v>
      </c>
    </row>
    <row r="22" spans="1:12" s="17" customFormat="1" ht="18" customHeight="1">
      <c r="A22" s="58" t="s">
        <v>58</v>
      </c>
      <c r="B22" s="59"/>
      <c r="C22" s="35">
        <f>C23</f>
        <v>30000</v>
      </c>
      <c r="D22" s="35">
        <f aca="true" t="shared" si="5" ref="D22:L22">D23</f>
        <v>30000</v>
      </c>
      <c r="E22" s="35">
        <f t="shared" si="5"/>
        <v>30000</v>
      </c>
      <c r="F22" s="35">
        <f t="shared" si="5"/>
        <v>0</v>
      </c>
      <c r="G22" s="35">
        <f t="shared" si="5"/>
        <v>0</v>
      </c>
      <c r="H22" s="35">
        <f t="shared" si="5"/>
        <v>0</v>
      </c>
      <c r="I22" s="35">
        <f t="shared" si="5"/>
        <v>0</v>
      </c>
      <c r="J22" s="35">
        <f t="shared" si="5"/>
        <v>30000</v>
      </c>
      <c r="K22" s="35">
        <f t="shared" si="5"/>
        <v>30000</v>
      </c>
      <c r="L22" s="35">
        <f t="shared" si="5"/>
        <v>0</v>
      </c>
    </row>
    <row r="23" spans="1:12" s="17" customFormat="1" ht="18" customHeight="1">
      <c r="A23" s="31" t="s">
        <v>40</v>
      </c>
      <c r="B23" s="31" t="s">
        <v>47</v>
      </c>
      <c r="C23" s="53">
        <f>C24</f>
        <v>30000</v>
      </c>
      <c r="D23" s="53">
        <f aca="true" t="shared" si="6" ref="D23:K23">D24</f>
        <v>30000</v>
      </c>
      <c r="E23" s="53">
        <f t="shared" si="6"/>
        <v>30000</v>
      </c>
      <c r="F23" s="53">
        <f t="shared" si="6"/>
        <v>0</v>
      </c>
      <c r="G23" s="53">
        <f t="shared" si="6"/>
        <v>0</v>
      </c>
      <c r="H23" s="53">
        <f t="shared" si="6"/>
        <v>0</v>
      </c>
      <c r="I23" s="53">
        <f t="shared" si="6"/>
        <v>0</v>
      </c>
      <c r="J23" s="53">
        <f t="shared" si="6"/>
        <v>30000</v>
      </c>
      <c r="K23" s="53">
        <f t="shared" si="6"/>
        <v>30000</v>
      </c>
      <c r="L23" s="53"/>
    </row>
    <row r="24" spans="1:12" s="17" customFormat="1" ht="29.25" customHeight="1">
      <c r="A24" s="31"/>
      <c r="B24" s="52" t="s">
        <v>72</v>
      </c>
      <c r="C24" s="51">
        <v>30000</v>
      </c>
      <c r="D24" s="51">
        <v>30000</v>
      </c>
      <c r="E24" s="51">
        <v>30000</v>
      </c>
      <c r="F24" s="51"/>
      <c r="G24" s="51"/>
      <c r="H24" s="51"/>
      <c r="I24" s="51"/>
      <c r="J24" s="51">
        <v>30000</v>
      </c>
      <c r="K24" s="51">
        <v>30000</v>
      </c>
      <c r="L24" s="53"/>
    </row>
    <row r="25" spans="1:12" s="15" customFormat="1" ht="22.5" customHeight="1">
      <c r="A25" s="70" t="s">
        <v>46</v>
      </c>
      <c r="B25" s="71"/>
      <c r="C25" s="35">
        <f>C26+C28</f>
        <v>-420000</v>
      </c>
      <c r="D25" s="35">
        <f aca="true" t="shared" si="7" ref="D25:L25">D26+D28</f>
        <v>-75500</v>
      </c>
      <c r="E25" s="35">
        <f t="shared" si="7"/>
        <v>-75500</v>
      </c>
      <c r="F25" s="35">
        <f t="shared" si="7"/>
        <v>0</v>
      </c>
      <c r="G25" s="35">
        <f t="shared" si="7"/>
        <v>0</v>
      </c>
      <c r="H25" s="35">
        <f t="shared" si="7"/>
        <v>0</v>
      </c>
      <c r="I25" s="35">
        <f t="shared" si="7"/>
        <v>0</v>
      </c>
      <c r="J25" s="35">
        <f t="shared" si="7"/>
        <v>-75500</v>
      </c>
      <c r="K25" s="35">
        <f t="shared" si="7"/>
        <v>-75500</v>
      </c>
      <c r="L25" s="35">
        <f t="shared" si="7"/>
        <v>0</v>
      </c>
    </row>
    <row r="26" spans="1:12" s="16" customFormat="1" ht="16.5" customHeight="1">
      <c r="A26" s="31" t="s">
        <v>48</v>
      </c>
      <c r="B26" s="31" t="s">
        <v>49</v>
      </c>
      <c r="C26" s="29">
        <f aca="true" t="shared" si="8" ref="C26:J26">C27</f>
        <v>0</v>
      </c>
      <c r="D26" s="29">
        <f t="shared" si="8"/>
        <v>-85500</v>
      </c>
      <c r="E26" s="29">
        <f t="shared" si="8"/>
        <v>-85500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-85500</v>
      </c>
      <c r="K26" s="29">
        <f>K27</f>
        <v>-85500</v>
      </c>
      <c r="L26" s="29">
        <f>L27</f>
        <v>0</v>
      </c>
    </row>
    <row r="27" spans="1:12" s="16" customFormat="1" ht="38.25" customHeight="1">
      <c r="A27" s="44"/>
      <c r="B27" s="42" t="s">
        <v>67</v>
      </c>
      <c r="C27" s="27"/>
      <c r="D27" s="40">
        <v>-85500</v>
      </c>
      <c r="E27" s="38">
        <v>-85500</v>
      </c>
      <c r="F27" s="26"/>
      <c r="G27" s="26"/>
      <c r="H27" s="26"/>
      <c r="I27" s="26"/>
      <c r="J27" s="40">
        <v>-85500</v>
      </c>
      <c r="K27" s="40">
        <v>-85500</v>
      </c>
      <c r="L27" s="50"/>
    </row>
    <row r="28" spans="1:12" s="16" customFormat="1" ht="15.75" customHeight="1">
      <c r="A28" s="31" t="s">
        <v>44</v>
      </c>
      <c r="B28" s="48" t="s">
        <v>45</v>
      </c>
      <c r="C28" s="43">
        <f aca="true" t="shared" si="9" ref="C28:L28">SUM(C29:C30)</f>
        <v>-420000</v>
      </c>
      <c r="D28" s="43">
        <f t="shared" si="9"/>
        <v>10000</v>
      </c>
      <c r="E28" s="43">
        <f t="shared" si="9"/>
        <v>10000</v>
      </c>
      <c r="F28" s="43">
        <f t="shared" si="9"/>
        <v>0</v>
      </c>
      <c r="G28" s="43">
        <f t="shared" si="9"/>
        <v>0</v>
      </c>
      <c r="H28" s="43">
        <f t="shared" si="9"/>
        <v>0</v>
      </c>
      <c r="I28" s="43">
        <f t="shared" si="9"/>
        <v>0</v>
      </c>
      <c r="J28" s="43">
        <f t="shared" si="9"/>
        <v>10000</v>
      </c>
      <c r="K28" s="43">
        <f t="shared" si="9"/>
        <v>10000</v>
      </c>
      <c r="L28" s="43">
        <f t="shared" si="9"/>
        <v>0</v>
      </c>
    </row>
    <row r="29" spans="1:12" s="16" customFormat="1" ht="21.75" customHeight="1">
      <c r="A29" s="31"/>
      <c r="B29" s="42" t="s">
        <v>68</v>
      </c>
      <c r="C29" s="46">
        <v>-450000</v>
      </c>
      <c r="D29" s="46">
        <v>-20000</v>
      </c>
      <c r="E29" s="47">
        <v>-20000</v>
      </c>
      <c r="F29" s="46"/>
      <c r="G29" s="46"/>
      <c r="H29" s="46"/>
      <c r="I29" s="46"/>
      <c r="J29" s="46">
        <v>-20000</v>
      </c>
      <c r="K29" s="46">
        <v>-20000</v>
      </c>
      <c r="L29" s="43"/>
    </row>
    <row r="30" spans="1:12" s="16" customFormat="1" ht="30" customHeight="1">
      <c r="A30" s="54"/>
      <c r="B30" s="60" t="s">
        <v>69</v>
      </c>
      <c r="C30" s="25">
        <v>30000</v>
      </c>
      <c r="D30" s="25">
        <v>30000</v>
      </c>
      <c r="E30" s="25">
        <v>30000</v>
      </c>
      <c r="F30" s="26"/>
      <c r="G30" s="26"/>
      <c r="H30" s="26"/>
      <c r="I30" s="26"/>
      <c r="J30" s="27">
        <v>30000</v>
      </c>
      <c r="K30" s="27">
        <v>30000</v>
      </c>
      <c r="L30" s="28"/>
    </row>
    <row r="31" spans="1:12" s="15" customFormat="1" ht="24" customHeight="1">
      <c r="A31" s="58" t="s">
        <v>50</v>
      </c>
      <c r="B31" s="58"/>
      <c r="C31" s="35">
        <f>C32+C34+C36</f>
        <v>646500</v>
      </c>
      <c r="D31" s="35">
        <f>D32+D34+D36</f>
        <v>728000</v>
      </c>
      <c r="E31" s="38">
        <f>F31+G31+H31+I31+J31</f>
        <v>728000</v>
      </c>
      <c r="F31" s="35">
        <f aca="true" t="shared" si="10" ref="F31:L31">F32+F34+F36</f>
        <v>0</v>
      </c>
      <c r="G31" s="35">
        <f t="shared" si="10"/>
        <v>0</v>
      </c>
      <c r="H31" s="35">
        <f t="shared" si="10"/>
        <v>0</v>
      </c>
      <c r="I31" s="35">
        <f t="shared" si="10"/>
        <v>0</v>
      </c>
      <c r="J31" s="35">
        <f t="shared" si="10"/>
        <v>728000</v>
      </c>
      <c r="K31" s="35">
        <f>K32+K34+K36</f>
        <v>728000</v>
      </c>
      <c r="L31" s="35">
        <f t="shared" si="10"/>
        <v>0</v>
      </c>
    </row>
    <row r="32" spans="1:12" s="18" customFormat="1" ht="17.25" customHeight="1">
      <c r="A32" s="23" t="s">
        <v>40</v>
      </c>
      <c r="B32" s="45" t="s">
        <v>47</v>
      </c>
      <c r="C32" s="24">
        <f aca="true" t="shared" si="11" ref="C32:J32">C33</f>
        <v>0</v>
      </c>
      <c r="D32" s="24">
        <f t="shared" si="11"/>
        <v>1500</v>
      </c>
      <c r="E32" s="24">
        <f t="shared" si="11"/>
        <v>1500</v>
      </c>
      <c r="F32" s="24">
        <f t="shared" si="11"/>
        <v>0</v>
      </c>
      <c r="G32" s="24">
        <f t="shared" si="11"/>
        <v>0</v>
      </c>
      <c r="H32" s="24">
        <f t="shared" si="11"/>
        <v>0</v>
      </c>
      <c r="I32" s="24">
        <f t="shared" si="11"/>
        <v>0</v>
      </c>
      <c r="J32" s="24">
        <f t="shared" si="11"/>
        <v>1500</v>
      </c>
      <c r="K32" s="24">
        <f>K33</f>
        <v>1500</v>
      </c>
      <c r="L32" s="24"/>
    </row>
    <row r="33" spans="1:12" s="18" customFormat="1" ht="42.75" customHeight="1">
      <c r="A33" s="23"/>
      <c r="B33" s="52" t="s">
        <v>59</v>
      </c>
      <c r="C33" s="46"/>
      <c r="D33" s="46">
        <v>1500</v>
      </c>
      <c r="E33" s="46">
        <v>1500</v>
      </c>
      <c r="F33" s="41"/>
      <c r="G33" s="41"/>
      <c r="H33" s="41"/>
      <c r="I33" s="41"/>
      <c r="J33" s="46">
        <v>1500</v>
      </c>
      <c r="K33" s="46">
        <v>1500</v>
      </c>
      <c r="L33" s="24"/>
    </row>
    <row r="34" spans="1:12" s="16" customFormat="1" ht="18.75" customHeight="1">
      <c r="A34" s="31" t="s">
        <v>42</v>
      </c>
      <c r="B34" s="31" t="s">
        <v>51</v>
      </c>
      <c r="C34" s="38">
        <f>C35</f>
        <v>0</v>
      </c>
      <c r="D34" s="38">
        <f aca="true" t="shared" si="12" ref="D34:L34">D35</f>
        <v>80000</v>
      </c>
      <c r="E34" s="38">
        <f t="shared" si="12"/>
        <v>80000</v>
      </c>
      <c r="F34" s="38">
        <f t="shared" si="12"/>
        <v>0</v>
      </c>
      <c r="G34" s="38">
        <f t="shared" si="12"/>
        <v>0</v>
      </c>
      <c r="H34" s="38">
        <f t="shared" si="12"/>
        <v>0</v>
      </c>
      <c r="I34" s="38">
        <f t="shared" si="12"/>
        <v>0</v>
      </c>
      <c r="J34" s="38">
        <f t="shared" si="12"/>
        <v>80000</v>
      </c>
      <c r="K34" s="38">
        <f t="shared" si="12"/>
        <v>80000</v>
      </c>
      <c r="L34" s="38">
        <f t="shared" si="12"/>
        <v>0</v>
      </c>
    </row>
    <row r="35" spans="1:12" s="16" customFormat="1" ht="36.75" customHeight="1">
      <c r="A35" s="54"/>
      <c r="B35" s="61" t="s">
        <v>53</v>
      </c>
      <c r="C35" s="49"/>
      <c r="D35" s="49">
        <v>80000</v>
      </c>
      <c r="E35" s="38">
        <v>80000</v>
      </c>
      <c r="F35" s="47"/>
      <c r="G35" s="47"/>
      <c r="H35" s="47"/>
      <c r="I35" s="47"/>
      <c r="J35" s="49">
        <v>80000</v>
      </c>
      <c r="K35" s="49">
        <v>80000</v>
      </c>
      <c r="L35" s="36"/>
    </row>
    <row r="36" spans="1:12" ht="16.5" customHeight="1">
      <c r="A36" s="31" t="s">
        <v>44</v>
      </c>
      <c r="B36" s="31" t="s">
        <v>45</v>
      </c>
      <c r="C36" s="38">
        <f>C37+C38+C39+C40</f>
        <v>646500</v>
      </c>
      <c r="D36" s="38">
        <f aca="true" t="shared" si="13" ref="D36:L36">D37+D38+D39+D40</f>
        <v>646500</v>
      </c>
      <c r="E36" s="38">
        <f t="shared" si="13"/>
        <v>646500</v>
      </c>
      <c r="F36" s="38">
        <f t="shared" si="13"/>
        <v>0</v>
      </c>
      <c r="G36" s="38">
        <f t="shared" si="13"/>
        <v>0</v>
      </c>
      <c r="H36" s="38">
        <f t="shared" si="13"/>
        <v>0</v>
      </c>
      <c r="I36" s="38">
        <f t="shared" si="13"/>
        <v>0</v>
      </c>
      <c r="J36" s="38">
        <f t="shared" si="13"/>
        <v>646500</v>
      </c>
      <c r="K36" s="38">
        <f t="shared" si="13"/>
        <v>646500</v>
      </c>
      <c r="L36" s="38">
        <f t="shared" si="13"/>
        <v>0</v>
      </c>
    </row>
    <row r="37" spans="1:12" ht="16.5" customHeight="1">
      <c r="A37" s="31"/>
      <c r="B37" s="64" t="s">
        <v>70</v>
      </c>
      <c r="C37" s="47">
        <v>466000</v>
      </c>
      <c r="D37" s="47">
        <v>466000</v>
      </c>
      <c r="E37" s="47">
        <v>466000</v>
      </c>
      <c r="F37" s="47"/>
      <c r="G37" s="47"/>
      <c r="H37" s="47"/>
      <c r="I37" s="47"/>
      <c r="J37" s="47">
        <v>466000</v>
      </c>
      <c r="K37" s="47">
        <v>466000</v>
      </c>
      <c r="L37" s="38"/>
    </row>
    <row r="38" spans="1:12" s="15" customFormat="1" ht="18" customHeight="1">
      <c r="A38" s="44"/>
      <c r="B38" s="62" t="s">
        <v>71</v>
      </c>
      <c r="C38" s="27">
        <v>160500</v>
      </c>
      <c r="D38" s="27">
        <v>160500</v>
      </c>
      <c r="E38" s="27">
        <v>160500</v>
      </c>
      <c r="F38" s="26"/>
      <c r="G38" s="26"/>
      <c r="H38" s="26"/>
      <c r="I38" s="26"/>
      <c r="J38" s="27">
        <v>160500</v>
      </c>
      <c r="K38" s="27">
        <v>160500</v>
      </c>
      <c r="L38" s="30"/>
    </row>
    <row r="39" spans="1:12" s="18" customFormat="1" ht="39" customHeight="1">
      <c r="A39" s="31"/>
      <c r="B39" s="52" t="s">
        <v>74</v>
      </c>
      <c r="C39" s="49">
        <v>5000</v>
      </c>
      <c r="D39" s="49">
        <v>5000</v>
      </c>
      <c r="E39" s="49">
        <v>5000</v>
      </c>
      <c r="F39" s="38"/>
      <c r="G39" s="38"/>
      <c r="H39" s="38"/>
      <c r="I39" s="38"/>
      <c r="J39" s="49">
        <v>5000</v>
      </c>
      <c r="K39" s="49">
        <v>5000</v>
      </c>
      <c r="L39" s="39"/>
    </row>
    <row r="40" spans="1:12" s="18" customFormat="1" ht="34.5" customHeight="1">
      <c r="A40" s="31"/>
      <c r="B40" s="63" t="s">
        <v>60</v>
      </c>
      <c r="C40" s="49">
        <v>15000</v>
      </c>
      <c r="D40" s="49">
        <v>15000</v>
      </c>
      <c r="E40" s="49">
        <v>15000</v>
      </c>
      <c r="F40" s="38"/>
      <c r="G40" s="38"/>
      <c r="H40" s="38"/>
      <c r="I40" s="38"/>
      <c r="J40" s="49">
        <v>15000</v>
      </c>
      <c r="K40" s="49">
        <v>15000</v>
      </c>
      <c r="L40" s="39"/>
    </row>
    <row r="41" spans="1:12" s="18" customFormat="1" ht="22.5" customHeight="1">
      <c r="A41" s="58" t="s">
        <v>76</v>
      </c>
      <c r="B41" s="58"/>
      <c r="C41" s="35">
        <f>C42+C45+C47</f>
        <v>-28000</v>
      </c>
      <c r="D41" s="35">
        <f>D42+D45+D47</f>
        <v>-28000</v>
      </c>
      <c r="E41" s="38">
        <f>F41+G41+H41+I41+J41</f>
        <v>-28000</v>
      </c>
      <c r="F41" s="35">
        <f aca="true" t="shared" si="14" ref="F41:L41">F42+F45+F47</f>
        <v>0</v>
      </c>
      <c r="G41" s="35">
        <f t="shared" si="14"/>
        <v>0</v>
      </c>
      <c r="H41" s="35">
        <f t="shared" si="14"/>
        <v>0</v>
      </c>
      <c r="I41" s="35">
        <f t="shared" si="14"/>
        <v>0</v>
      </c>
      <c r="J41" s="35">
        <f t="shared" si="14"/>
        <v>-28000</v>
      </c>
      <c r="K41" s="35">
        <f t="shared" si="14"/>
        <v>-28000</v>
      </c>
      <c r="L41" s="35">
        <f t="shared" si="14"/>
        <v>0</v>
      </c>
    </row>
    <row r="42" spans="1:12" s="18" customFormat="1" ht="21.75" customHeight="1">
      <c r="A42" s="31" t="s">
        <v>44</v>
      </c>
      <c r="B42" s="31" t="s">
        <v>45</v>
      </c>
      <c r="C42" s="38">
        <f>SUM(C43:C50)</f>
        <v>-28000</v>
      </c>
      <c r="D42" s="38">
        <f aca="true" t="shared" si="15" ref="D42:K42">SUM(D43:D50)</f>
        <v>-28000</v>
      </c>
      <c r="E42" s="38">
        <f t="shared" si="15"/>
        <v>-28000</v>
      </c>
      <c r="F42" s="38">
        <f t="shared" si="15"/>
        <v>0</v>
      </c>
      <c r="G42" s="38">
        <f t="shared" si="15"/>
        <v>0</v>
      </c>
      <c r="H42" s="38">
        <f t="shared" si="15"/>
        <v>0</v>
      </c>
      <c r="I42" s="38">
        <f t="shared" si="15"/>
        <v>0</v>
      </c>
      <c r="J42" s="38">
        <f t="shared" si="15"/>
        <v>-28000</v>
      </c>
      <c r="K42" s="38">
        <f t="shared" si="15"/>
        <v>-28000</v>
      </c>
      <c r="L42" s="38">
        <f>SUM(L44:L50)</f>
        <v>0</v>
      </c>
    </row>
    <row r="43" spans="1:12" s="18" customFormat="1" ht="21.75" customHeight="1">
      <c r="A43" s="31"/>
      <c r="B43" s="31" t="s">
        <v>75</v>
      </c>
      <c r="C43" s="38">
        <v>-50000</v>
      </c>
      <c r="D43" s="38">
        <v>-50000</v>
      </c>
      <c r="E43" s="38">
        <v>-50000</v>
      </c>
      <c r="F43" s="38"/>
      <c r="G43" s="38"/>
      <c r="H43" s="38"/>
      <c r="I43" s="38"/>
      <c r="J43" s="38">
        <v>-50000</v>
      </c>
      <c r="K43" s="38">
        <v>-50000</v>
      </c>
      <c r="L43" s="38"/>
    </row>
    <row r="44" spans="1:12" s="18" customFormat="1" ht="24" customHeight="1">
      <c r="A44" s="31"/>
      <c r="B44" s="52" t="s">
        <v>73</v>
      </c>
      <c r="C44" s="49">
        <v>22000</v>
      </c>
      <c r="D44" s="49">
        <v>22000</v>
      </c>
      <c r="E44" s="47">
        <v>22000</v>
      </c>
      <c r="F44" s="38"/>
      <c r="G44" s="38"/>
      <c r="H44" s="38"/>
      <c r="I44" s="38"/>
      <c r="J44" s="49">
        <v>22000</v>
      </c>
      <c r="K44" s="49">
        <v>22000</v>
      </c>
      <c r="L44" s="39"/>
    </row>
    <row r="47" spans="2:10" ht="15.75">
      <c r="B47" s="65" t="s">
        <v>63</v>
      </c>
      <c r="C47" s="21"/>
      <c r="D47" s="21"/>
      <c r="E47" s="22"/>
      <c r="F47" s="21"/>
      <c r="G47" s="21"/>
      <c r="H47" s="21"/>
      <c r="I47" s="21"/>
      <c r="J47" s="21"/>
    </row>
    <row r="48" spans="2:10" ht="15.75">
      <c r="B48" s="65" t="s">
        <v>64</v>
      </c>
      <c r="C48" s="21"/>
      <c r="D48" s="21"/>
      <c r="E48" s="22"/>
      <c r="F48" s="21"/>
      <c r="G48" s="21"/>
      <c r="H48" s="21"/>
      <c r="I48" s="21"/>
      <c r="J48" s="21"/>
    </row>
    <row r="49" spans="2:10" ht="15.75">
      <c r="B49" s="65"/>
      <c r="C49" s="21"/>
      <c r="D49" s="21"/>
      <c r="E49" s="21"/>
      <c r="F49" s="21"/>
      <c r="G49" s="21"/>
      <c r="H49" s="21"/>
      <c r="I49" s="21"/>
      <c r="J49" s="21"/>
    </row>
    <row r="50" spans="2:10" ht="15.75">
      <c r="B50" s="66" t="s">
        <v>65</v>
      </c>
      <c r="C50" s="21"/>
      <c r="D50" s="21"/>
      <c r="E50" s="21"/>
      <c r="F50" s="21"/>
      <c r="G50" s="21"/>
      <c r="H50" s="21"/>
      <c r="I50" s="21"/>
      <c r="J50" s="21"/>
    </row>
    <row r="51" spans="2:10" ht="15.75">
      <c r="B51" s="65"/>
      <c r="C51" s="21"/>
      <c r="D51" s="21"/>
      <c r="E51" s="21"/>
      <c r="F51" s="21"/>
      <c r="G51" s="21"/>
      <c r="H51" s="21"/>
      <c r="I51" s="21"/>
      <c r="J51" s="21"/>
    </row>
    <row r="52" spans="2:10" ht="15.75">
      <c r="B52" s="65"/>
      <c r="C52" s="21"/>
      <c r="D52" s="21"/>
      <c r="E52" s="21"/>
      <c r="F52" s="21"/>
      <c r="G52" s="21"/>
      <c r="H52" s="21"/>
      <c r="I52" s="21"/>
      <c r="J52" s="21"/>
    </row>
    <row r="53" spans="2:10" ht="15.75">
      <c r="B53" s="65"/>
      <c r="C53" s="21"/>
      <c r="D53" s="21"/>
      <c r="E53" s="21"/>
      <c r="F53" s="21"/>
      <c r="G53" s="21"/>
      <c r="H53" s="21"/>
      <c r="I53" s="21"/>
      <c r="J53" s="21"/>
    </row>
    <row r="54" spans="2:10" ht="15.75">
      <c r="B54" s="65" t="s">
        <v>66</v>
      </c>
      <c r="C54" s="21"/>
      <c r="D54" s="21"/>
      <c r="E54" s="21"/>
      <c r="F54" s="21"/>
      <c r="G54" s="21"/>
      <c r="H54" s="21"/>
      <c r="I54" s="21"/>
      <c r="J54" s="21"/>
    </row>
    <row r="55" spans="2:10" ht="15">
      <c r="B55" s="21"/>
      <c r="C55" s="21"/>
      <c r="D55" s="21"/>
      <c r="E55" s="21"/>
      <c r="F55" s="21"/>
      <c r="G55" s="21"/>
      <c r="H55" s="21"/>
      <c r="I55" s="21"/>
      <c r="J55" s="21"/>
    </row>
    <row r="56" spans="2:10" ht="15">
      <c r="B56" s="21"/>
      <c r="C56" s="21"/>
      <c r="D56" s="21"/>
      <c r="E56" s="21"/>
      <c r="F56" s="21"/>
      <c r="G56" s="21"/>
      <c r="H56" s="21"/>
      <c r="I56" s="21"/>
      <c r="J56" s="21"/>
    </row>
    <row r="57" spans="2:10" ht="15">
      <c r="B57" s="21"/>
      <c r="C57" s="21"/>
      <c r="D57" s="21"/>
      <c r="E57" s="21"/>
      <c r="F57" s="21"/>
      <c r="G57" s="21"/>
      <c r="H57" s="21"/>
      <c r="I57" s="21"/>
      <c r="J57" s="21"/>
    </row>
    <row r="58" spans="2:10" ht="15">
      <c r="B58" s="21"/>
      <c r="C58" s="21"/>
      <c r="D58" s="21"/>
      <c r="E58" s="21"/>
      <c r="F58" s="21"/>
      <c r="G58" s="21"/>
      <c r="H58" s="21"/>
      <c r="I58" s="21"/>
      <c r="J58" s="21"/>
    </row>
  </sheetData>
  <sheetProtection/>
  <mergeCells count="4">
    <mergeCell ref="C4:K4"/>
    <mergeCell ref="A6:B6"/>
    <mergeCell ref="A17:B17"/>
    <mergeCell ref="A25:B2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2019-10-22T09:08:13Z</cp:lastPrinted>
  <dcterms:created xsi:type="dcterms:W3CDTF">2016-11-28T09:06:02Z</dcterms:created>
  <dcterms:modified xsi:type="dcterms:W3CDTF">2019-10-22T10:14:48Z</dcterms:modified>
  <cp:category/>
  <cp:version/>
  <cp:contentType/>
  <cp:contentStatus/>
</cp:coreProperties>
</file>