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45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<sst xmlns="http://schemas.openxmlformats.org/spreadsheetml/2006/main" count="111" uniqueCount="91">
  <si>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>JUDETUL SUCEAVA</t>
  </si>
  <si>
    <t>ANEXA NR. 2 LA HCL NR____/2023</t>
  </si>
  <si>
    <t>CONSILIUL LOCAL AL MUNICIPIULUI CÂMPULUNG MOLDOVENESC</t>
  </si>
  <si>
    <t>Influențe la lista de investiții a bugetului local pentru anul 2023</t>
  </si>
  <si>
    <t xml:space="preserve"> Denumirea obiectivului</t>
  </si>
  <si>
    <t>Valoarea totala</t>
  </si>
  <si>
    <t>Valoarea</t>
  </si>
  <si>
    <t xml:space="preserve">               Prevederi 2023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</si>
  <si>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</si>
  <si>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</si>
  <si>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</si>
  <si>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</si>
  <si>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</si>
  <si>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</si>
  <si>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</si>
  <si>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</si>
  <si>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</si>
  <si>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Fonduri</t>
  </si>
  <si>
    <t>din care :</t>
  </si>
  <si>
    <t>col.9)</t>
  </si>
  <si>
    <t>proprii</t>
  </si>
  <si>
    <t>bancare</t>
  </si>
  <si>
    <t>nerambrs.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</si>
  <si>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</si>
  <si>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</si>
  <si>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</si>
  <si>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</si>
  <si>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</si>
  <si>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</si>
  <si>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</si>
  <si>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</si>
  <si>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</si>
  <si>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</si>
  <si>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</si>
  <si>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</si>
  <si>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</si>
  <si>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</si>
  <si>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</si>
  <si>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</si>
  <si>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</si>
  <si>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</si>
  <si>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</si>
  <si>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</si>
  <si>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</si>
  <si>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</si>
  <si>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TOTAL INVESTITII TITLUL 58+TITLUL 70+TITLUL 55+TITLUL 51</t>
  </si>
  <si>
    <t>Total titlul 70</t>
  </si>
  <si>
    <t>B.</t>
  </si>
  <si>
    <t>Lucrări noi</t>
  </si>
  <si>
    <t>A.</t>
  </si>
  <si>
    <t>Lucrari in continuare</t>
  </si>
  <si>
    <t>C.</t>
  </si>
  <si>
    <t>Alte cheltuieli de investiţii</t>
  </si>
  <si>
    <t>Primar,                                                                              Director executiv,</t>
  </si>
  <si>
    <t>Negura Mihaita                                                                                                Florescu Iuliana-Georgeta</t>
  </si>
  <si>
    <t>Viza CFP</t>
  </si>
  <si>
    <t>Presedinte de sedinta,                                                                                       Secretar general,</t>
  </si>
  <si>
    <t xml:space="preserve">Erhan Rodica </t>
  </si>
  <si>
    <t>Cap.51.02-Autoritati executive</t>
  </si>
  <si>
    <t>Renovare energetică sediul Primăriei și al Consiliului Local al Municipiului Câmpulung Moldovenesc (PNRR)- DALI, STUDII, AVIZE</t>
  </si>
  <si>
    <t>Revizuire SIDU SI PMUD</t>
  </si>
  <si>
    <t>Cap. 65.02 Învățământ</t>
  </si>
  <si>
    <t>Cap. 67.02 Cultura, recreere si religie</t>
  </si>
  <si>
    <t>Dezvoltarea infrastructurii pentru transportul verde -piste pentru bicictete in Municipiul Câmputung Motdovenesc- taxe si avize</t>
  </si>
  <si>
    <t>Dezvoltarea infrastructurii pentru transportul verde -piste pentru bicictete in Municipiul Câmputung Motdovenesc-publicitate</t>
  </si>
  <si>
    <t>Cap.70.02.-Servicii si dezvoltare publica</t>
  </si>
  <si>
    <t>Construire bloc de locuinte pentru tineri - S.F.</t>
  </si>
  <si>
    <t>Documentație studiu regenare urbană pentru depunere proiecte pe POR</t>
  </si>
  <si>
    <t>Construire bloc de locuinte pentru tineri - publicitate</t>
  </si>
  <si>
    <t>Construire bloc de locuinte pentru tineri - taxe si avize</t>
  </si>
  <si>
    <t>Cap. 84.02.-Transporturi</t>
  </si>
  <si>
    <t>Dezvoltarea infrastructurii pt transportul verde - piste pt biciclete - S.F.</t>
  </si>
  <si>
    <t>Reabilitare si modernizare strazi din municipiul Campulung Moldovenesc V.Caselor,Sandru - actualizare DALI și PT</t>
  </si>
  <si>
    <t>AUTOBUZE ELECTRICE SI STATII DE INCARCARE - taxe si avize</t>
  </si>
  <si>
    <t>AUTOBUZE ELECTRICE SI STATII DE INCARCARE - publicitate</t>
  </si>
  <si>
    <t>ELABORAREA ȘI ACTUALIZAREA ÎN FORMAT GIS A PLANULUI URBANISTIC GENERAL IN  MUNICIPIUL CAMPULUNG MOLDOVENESC, JUDEȚUL SUCEAVA  - publicitate</t>
  </si>
  <si>
    <t>„CONSTRUIRE INSULE ECOLOGICE DIGITALIZATE ÎN MUNICIPIUL CÂMPULUNG MOLDOVENESC”,</t>
  </si>
  <si>
    <t>Capitolul 74.02-Titlul 61</t>
  </si>
  <si>
    <t>Sisteme inteligente de management urban in Municipiul Câmputung Motdovenesc</t>
  </si>
  <si>
    <t>Înființare centru de colectare prin aport voluntar in Municipiul Câmputung Motdovenesc</t>
  </si>
  <si>
    <t>Sisteme inteligente de management urban in Municipiul Câmputung Motdovenesc -publicitate</t>
  </si>
  <si>
    <t>Cap. 74.02.- Protectia mediului</t>
  </si>
  <si>
    <t>„CONSTRUIRE INSULE ECOLOGICE DIGITALIZATE ÎN MUNICIPIUL CÂMPULUNG MOLDOVENESC”,-taxe si avize</t>
  </si>
  <si>
    <t>„CONSTRUIRE INSULE ECOLOGICE DIGITALIZATE ÎN MUNICIPIUL CÂMPULUNG MOLDOVENESC”,-publicitate</t>
  </si>
  <si>
    <t>Înființare centru de colectare prin aport voluntar in Municipiul Câmputung Motdovenesc-taxe si avize</t>
  </si>
  <si>
    <t>Înființare centru de colectare prin aport voluntar in Municipiul Câmputung Motdovenesc-publicitate</t>
  </si>
  <si>
    <t xml:space="preserve">Titlul 51 -Transferuri </t>
  </si>
  <si>
    <t>Capitolul 70.02-Titlul 60</t>
  </si>
  <si>
    <t>Renovare energetică sediul Primăriei și al Consiliului Local al Municipiului Câmpulung Moldovenesc -publicitare</t>
  </si>
  <si>
    <t>Renovare energetică sediul Primăriei și al Consiliului Local al Municipiului Câmpulung Moldovenesc- taxe si avize</t>
  </si>
  <si>
    <t>Instalație de racordare cu gaz a clădirii de ateliere școlare a Liceului tehnologic nr. 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</si>
</sst>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#,##0&quot; &quot;;&quot;(&quot;#,##0&quot;)&quot;"/>
    <numFmt numFmtId="179" formatCode="#,##0&quot; &quot;;&quot;-&quot;#,##0&quot; &quot;"/>
  </numFmts>
  <fonts count="68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Helvetica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rgb="FF000000"/>
      <name val="Arial"/>
      <family val="2"/>
    </font>
    <font>
      <sz val="9"/>
      <color rgb="FF000000"/>
      <name val="Helvetica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i/>
      <sz val="8"/>
      <color rgb="FF000000"/>
      <name val="Arial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4" borderId="10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53" fillId="34" borderId="15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/>
    </xf>
    <xf numFmtId="0" fontId="53" fillId="34" borderId="0" xfId="0" applyFont="1" applyFill="1" applyAlignment="1">
      <alignment horizontal="center"/>
    </xf>
    <xf numFmtId="0" fontId="53" fillId="34" borderId="14" xfId="0" applyFont="1" applyFill="1" applyBorder="1" applyAlignment="1">
      <alignment horizontal="left"/>
    </xf>
    <xf numFmtId="0" fontId="53" fillId="34" borderId="17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37" fontId="56" fillId="34" borderId="21" xfId="0" applyNumberFormat="1" applyFont="1" applyFill="1" applyBorder="1" applyAlignment="1">
      <alignment horizontal="center" vertical="top"/>
    </xf>
    <xf numFmtId="0" fontId="56" fillId="34" borderId="21" xfId="0" applyFont="1" applyFill="1" applyBorder="1" applyAlignment="1">
      <alignment horizontal="center" vertical="top" wrapText="1"/>
    </xf>
    <xf numFmtId="0" fontId="56" fillId="34" borderId="21" xfId="0" applyFont="1" applyFill="1" applyBorder="1" applyAlignment="1">
      <alignment horizontal="center"/>
    </xf>
    <xf numFmtId="0" fontId="56" fillId="35" borderId="21" xfId="0" applyFont="1" applyFill="1" applyBorder="1" applyAlignment="1">
      <alignment horizontal="center"/>
    </xf>
    <xf numFmtId="0" fontId="57" fillId="34" borderId="21" xfId="0" applyFont="1" applyFill="1" applyBorder="1" applyAlignment="1">
      <alignment horizontal="center"/>
    </xf>
    <xf numFmtId="37" fontId="56" fillId="36" borderId="21" xfId="0" applyNumberFormat="1" applyFont="1" applyFill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9" fillId="0" borderId="21" xfId="0" applyFont="1" applyBorder="1" applyAlignment="1">
      <alignment wrapText="1"/>
    </xf>
    <xf numFmtId="178" fontId="58" fillId="0" borderId="21" xfId="0" applyNumberFormat="1" applyFont="1" applyBorder="1" applyAlignment="1">
      <alignment horizontal="center"/>
    </xf>
    <xf numFmtId="0" fontId="60" fillId="37" borderId="0" xfId="0" applyFont="1" applyFill="1" applyBorder="1" applyAlignment="1">
      <alignment horizontal="center"/>
    </xf>
    <xf numFmtId="0" fontId="61" fillId="33" borderId="0" xfId="0" applyFont="1" applyFill="1" applyAlignment="1">
      <alignment/>
    </xf>
    <xf numFmtId="3" fontId="55" fillId="38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53" fillId="34" borderId="22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53" fillId="34" borderId="24" xfId="0" applyFont="1" applyFill="1" applyBorder="1" applyAlignment="1">
      <alignment horizontal="center"/>
    </xf>
    <xf numFmtId="178" fontId="58" fillId="39" borderId="21" xfId="0" applyNumberFormat="1" applyFont="1" applyFill="1" applyBorder="1" applyAlignment="1">
      <alignment horizontal="center"/>
    </xf>
    <xf numFmtId="4" fontId="58" fillId="0" borderId="21" xfId="0" applyNumberFormat="1" applyFont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6" fillId="34" borderId="25" xfId="0" applyFont="1" applyFill="1" applyBorder="1" applyAlignment="1">
      <alignment horizontal="center" vertical="top" wrapText="1"/>
    </xf>
    <xf numFmtId="0" fontId="56" fillId="34" borderId="26" xfId="0" applyFont="1" applyFill="1" applyBorder="1" applyAlignment="1">
      <alignment horizontal="center" vertical="top" wrapText="1"/>
    </xf>
    <xf numFmtId="0" fontId="55" fillId="0" borderId="21" xfId="0" applyFont="1" applyBorder="1" applyAlignment="1">
      <alignment vertical="center" wrapText="1"/>
    </xf>
    <xf numFmtId="178" fontId="55" fillId="39" borderId="21" xfId="0" applyNumberFormat="1" applyFont="1" applyFill="1" applyBorder="1" applyAlignment="1">
      <alignment horizontal="center" vertical="center"/>
    </xf>
    <xf numFmtId="0" fontId="62" fillId="39" borderId="21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center"/>
    </xf>
    <xf numFmtId="37" fontId="64" fillId="36" borderId="21" xfId="0" applyNumberFormat="1" applyFont="1" applyFill="1" applyBorder="1" applyAlignment="1">
      <alignment horizontal="center"/>
    </xf>
    <xf numFmtId="0" fontId="65" fillId="39" borderId="21" xfId="0" applyFont="1" applyFill="1" applyBorder="1" applyAlignment="1">
      <alignment horizontal="center"/>
    </xf>
    <xf numFmtId="0" fontId="55" fillId="0" borderId="21" xfId="0" applyFont="1" applyBorder="1" applyAlignment="1">
      <alignment wrapText="1"/>
    </xf>
    <xf numFmtId="178" fontId="60" fillId="39" borderId="21" xfId="0" applyNumberFormat="1" applyFont="1" applyFill="1" applyBorder="1" applyAlignment="1">
      <alignment horizontal="center"/>
    </xf>
    <xf numFmtId="0" fontId="59" fillId="35" borderId="21" xfId="0" applyFont="1" applyFill="1" applyBorder="1" applyAlignment="1">
      <alignment wrapText="1"/>
    </xf>
    <xf numFmtId="0" fontId="65" fillId="40" borderId="21" xfId="0" applyFont="1" applyFill="1" applyBorder="1" applyAlignment="1">
      <alignment horizontal="center"/>
    </xf>
    <xf numFmtId="0" fontId="58" fillId="35" borderId="21" xfId="0" applyFont="1" applyFill="1" applyBorder="1" applyAlignment="1">
      <alignment wrapText="1"/>
    </xf>
    <xf numFmtId="178" fontId="60" fillId="40" borderId="21" xfId="0" applyNumberFormat="1" applyFont="1" applyFill="1" applyBorder="1" applyAlignment="1">
      <alignment horizontal="center"/>
    </xf>
    <xf numFmtId="0" fontId="60" fillId="41" borderId="27" xfId="0" applyFont="1" applyFill="1" applyBorder="1" applyAlignment="1">
      <alignment horizontal="center"/>
    </xf>
    <xf numFmtId="178" fontId="60" fillId="41" borderId="27" xfId="0" applyNumberFormat="1" applyFont="1" applyFill="1" applyBorder="1" applyAlignment="1">
      <alignment horizontal="center"/>
    </xf>
    <xf numFmtId="0" fontId="65" fillId="42" borderId="21" xfId="0" applyFont="1" applyFill="1" applyBorder="1" applyAlignment="1">
      <alignment horizontal="center"/>
    </xf>
    <xf numFmtId="0" fontId="60" fillId="42" borderId="21" xfId="0" applyFont="1" applyFill="1" applyBorder="1" applyAlignment="1">
      <alignment horizontal="center"/>
    </xf>
    <xf numFmtId="178" fontId="60" fillId="42" borderId="21" xfId="0" applyNumberFormat="1" applyFont="1" applyFill="1" applyBorder="1" applyAlignment="1">
      <alignment horizontal="center"/>
    </xf>
    <xf numFmtId="0" fontId="55" fillId="39" borderId="21" xfId="0" applyFont="1" applyFill="1" applyBorder="1" applyAlignment="1">
      <alignment horizontal="center" vertical="center" wrapText="1"/>
    </xf>
    <xf numFmtId="3" fontId="55" fillId="39" borderId="21" xfId="0" applyNumberFormat="1" applyFont="1" applyFill="1" applyBorder="1" applyAlignment="1">
      <alignment horizontal="center"/>
    </xf>
    <xf numFmtId="3" fontId="55" fillId="39" borderId="21" xfId="0" applyNumberFormat="1" applyFont="1" applyFill="1" applyBorder="1" applyAlignment="1">
      <alignment horizontal="center" vertical="center"/>
    </xf>
    <xf numFmtId="3" fontId="60" fillId="39" borderId="21" xfId="0" applyNumberFormat="1" applyFont="1" applyFill="1" applyBorder="1" applyAlignment="1">
      <alignment horizontal="center"/>
    </xf>
    <xf numFmtId="178" fontId="55" fillId="39" borderId="21" xfId="0" applyNumberFormat="1" applyFont="1" applyFill="1" applyBorder="1" applyAlignment="1">
      <alignment horizontal="center"/>
    </xf>
    <xf numFmtId="1" fontId="60" fillId="39" borderId="21" xfId="0" applyNumberFormat="1" applyFont="1" applyFill="1" applyBorder="1" applyAlignment="1">
      <alignment horizontal="center"/>
    </xf>
    <xf numFmtId="0" fontId="60" fillId="41" borderId="21" xfId="0" applyFont="1" applyFill="1" applyBorder="1" applyAlignment="1">
      <alignment horizontal="left"/>
    </xf>
    <xf numFmtId="0" fontId="65" fillId="41" borderId="21" xfId="0" applyFont="1" applyFill="1" applyBorder="1" applyAlignment="1">
      <alignment horizontal="center"/>
    </xf>
    <xf numFmtId="178" fontId="65" fillId="41" borderId="21" xfId="0" applyNumberFormat="1" applyFont="1" applyFill="1" applyBorder="1" applyAlignment="1">
      <alignment horizontal="center"/>
    </xf>
    <xf numFmtId="179" fontId="60" fillId="42" borderId="21" xfId="0" applyNumberFormat="1" applyFont="1" applyFill="1" applyBorder="1" applyAlignment="1">
      <alignment horizontal="center"/>
    </xf>
    <xf numFmtId="0" fontId="60" fillId="41" borderId="21" xfId="0" applyFont="1" applyFill="1" applyBorder="1" applyAlignment="1">
      <alignment horizontal="center" wrapText="1"/>
    </xf>
    <xf numFmtId="178" fontId="60" fillId="41" borderId="21" xfId="0" applyNumberFormat="1" applyFont="1" applyFill="1" applyBorder="1" applyAlignment="1">
      <alignment horizontal="center"/>
    </xf>
    <xf numFmtId="0" fontId="55" fillId="0" borderId="21" xfId="0" applyFont="1" applyBorder="1" applyAlignment="1">
      <alignment horizontal="center" vertical="center" wrapText="1"/>
    </xf>
    <xf numFmtId="0" fontId="60" fillId="41" borderId="21" xfId="0" applyFont="1" applyFill="1" applyBorder="1" applyAlignment="1">
      <alignment/>
    </xf>
    <xf numFmtId="0" fontId="66" fillId="42" borderId="21" xfId="0" applyFont="1" applyFill="1" applyBorder="1" applyAlignment="1">
      <alignment horizontal="center" vertical="center"/>
    </xf>
    <xf numFmtId="0" fontId="67" fillId="42" borderId="21" xfId="0" applyFont="1" applyFill="1" applyBorder="1" applyAlignment="1">
      <alignment horizontal="center" vertical="center"/>
    </xf>
    <xf numFmtId="178" fontId="67" fillId="42" borderId="21" xfId="0" applyNumberFormat="1" applyFont="1" applyFill="1" applyBorder="1" applyAlignment="1">
      <alignment horizontal="center" vertical="center"/>
    </xf>
    <xf numFmtId="0" fontId="60" fillId="41" borderId="21" xfId="0" applyFont="1" applyFill="1" applyBorder="1" applyAlignment="1">
      <alignment horizontal="center"/>
    </xf>
    <xf numFmtId="0" fontId="60" fillId="41" borderId="21" xfId="0" applyFont="1" applyFill="1" applyBorder="1" applyAlignment="1">
      <alignment horizontal="center" vertical="center" wrapText="1"/>
    </xf>
    <xf numFmtId="178" fontId="60" fillId="41" borderId="21" xfId="0" applyNumberFormat="1" applyFont="1" applyFill="1" applyBorder="1" applyAlignment="1">
      <alignment horizontal="center" vertical="center"/>
    </xf>
    <xf numFmtId="0" fontId="67" fillId="41" borderId="21" xfId="0" applyFont="1" applyFill="1" applyBorder="1" applyAlignment="1">
      <alignment horizontal="left" wrapText="1"/>
    </xf>
    <xf numFmtId="178" fontId="67" fillId="41" borderId="21" xfId="0" applyNumberFormat="1" applyFont="1" applyFill="1" applyBorder="1" applyAlignment="1">
      <alignment horizontal="center"/>
    </xf>
    <xf numFmtId="0" fontId="58" fillId="0" borderId="21" xfId="0" applyFont="1" applyBorder="1" applyAlignment="1">
      <alignment wrapText="1"/>
    </xf>
    <xf numFmtId="178" fontId="67" fillId="39" borderId="2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46">
      <selection activeCell="A50" sqref="A50:C54"/>
    </sheetView>
  </sheetViews>
  <sheetFormatPr defaultColWidth="9.140625" defaultRowHeight="12.75"/>
  <cols>
    <col min="1" max="1" width="4.00390625" style="4" customWidth="1"/>
    <col min="2" max="2" width="37.8515625" style="4" customWidth="1"/>
    <col min="3" max="3" width="10.421875" style="4" customWidth="1"/>
    <col min="4" max="4" width="12.57421875" style="4" customWidth="1"/>
    <col min="5" max="5" width="10.421875" style="4" customWidth="1"/>
    <col min="6" max="6" width="8.00390625" style="4" customWidth="1"/>
    <col min="7" max="7" width="7.140625" style="4" customWidth="1"/>
    <col min="8" max="8" width="7.57421875" style="4" customWidth="1"/>
    <col min="9" max="9" width="10.8515625" style="4" customWidth="1"/>
    <col min="10" max="10" width="10.421875" style="4" customWidth="1"/>
    <col min="11" max="11" width="9.7109375" style="4" customWidth="1"/>
    <col min="12" max="12" width="9.8515625" style="4" customWidth="1"/>
    <col min="13" max="16384" width="9.140625" style="4" customWidth="1"/>
  </cols>
  <sheetData>
    <row r="1" spans="2:11" ht="12.75" customHeight="1">
      <c r="B1" s="4" t="s">
        <v>0</v>
      </c>
      <c r="I1" s="4" t="s">
        <v>1</v>
      </c>
      <c r="K1" s="31"/>
    </row>
    <row r="2" ht="11.25">
      <c r="B2" s="4" t="s">
        <v>2</v>
      </c>
    </row>
    <row r="3" ht="14.25" customHeight="1"/>
    <row r="4" spans="3:11" ht="11.25">
      <c r="C4" s="37" t="s">
        <v>3</v>
      </c>
      <c r="D4" s="37"/>
      <c r="E4" s="37"/>
      <c r="F4" s="37"/>
      <c r="G4" s="37"/>
      <c r="H4" s="37"/>
      <c r="I4" s="37"/>
      <c r="J4" s="37"/>
      <c r="K4" s="37"/>
    </row>
    <row r="5" ht="14.25" customHeight="1"/>
    <row r="6" spans="1:12" ht="21.75" customHeight="1">
      <c r="A6" s="38" t="s">
        <v>4</v>
      </c>
      <c r="B6" s="39"/>
      <c r="C6" s="7" t="s">
        <v>5</v>
      </c>
      <c r="D6" s="6" t="s">
        <v>6</v>
      </c>
      <c r="E6" s="8"/>
      <c r="F6" s="9"/>
      <c r="G6" s="9"/>
      <c r="H6" s="9" t="s">
        <v>7</v>
      </c>
      <c r="I6" s="9"/>
      <c r="J6" s="9"/>
      <c r="K6" s="9"/>
      <c r="L6" s="32"/>
    </row>
    <row r="7" spans="1:12" ht="10.5" customHeight="1">
      <c r="A7" s="10" t="s">
        <v>8</v>
      </c>
      <c r="B7" s="11"/>
      <c r="C7" s="11"/>
      <c r="D7" s="11" t="s">
        <v>9</v>
      </c>
      <c r="E7" s="12"/>
      <c r="F7" s="10"/>
      <c r="G7" s="13"/>
      <c r="H7" s="13"/>
      <c r="I7" s="13"/>
      <c r="J7" s="13"/>
      <c r="K7" s="13"/>
      <c r="L7" s="33"/>
    </row>
    <row r="8" spans="1:12" ht="10.5" customHeight="1">
      <c r="A8" s="10" t="s">
        <v>8</v>
      </c>
      <c r="B8" s="11"/>
      <c r="C8" s="11"/>
      <c r="D8" s="11">
        <v>2023</v>
      </c>
      <c r="E8" s="12" t="s">
        <v>10</v>
      </c>
      <c r="F8" s="14" t="s">
        <v>11</v>
      </c>
      <c r="G8" s="13"/>
      <c r="H8" s="13"/>
      <c r="I8" s="13"/>
      <c r="J8" s="13"/>
      <c r="K8" s="13"/>
      <c r="L8" s="33"/>
    </row>
    <row r="9" spans="1:12" ht="10.5" customHeight="1">
      <c r="A9" s="10" t="s">
        <v>8</v>
      </c>
      <c r="B9" s="11"/>
      <c r="C9" s="11"/>
      <c r="D9" s="11"/>
      <c r="E9" s="12" t="s">
        <v>12</v>
      </c>
      <c r="F9" s="15"/>
      <c r="G9" s="16"/>
      <c r="H9" s="16"/>
      <c r="I9" s="16"/>
      <c r="J9" s="16"/>
      <c r="K9" s="16"/>
      <c r="L9" s="33"/>
    </row>
    <row r="10" spans="1:12" ht="10.5" customHeight="1">
      <c r="A10" s="10" t="s">
        <v>8</v>
      </c>
      <c r="B10" s="11" t="s">
        <v>8</v>
      </c>
      <c r="C10" s="11"/>
      <c r="D10" s="11"/>
      <c r="E10" s="12" t="s">
        <v>13</v>
      </c>
      <c r="F10" s="17" t="s">
        <v>14</v>
      </c>
      <c r="G10" s="17" t="s">
        <v>15</v>
      </c>
      <c r="H10" s="17" t="s">
        <v>16</v>
      </c>
      <c r="I10" s="17" t="s">
        <v>17</v>
      </c>
      <c r="J10" s="17" t="s">
        <v>10</v>
      </c>
      <c r="K10" s="8" t="s">
        <v>18</v>
      </c>
      <c r="L10" s="33"/>
    </row>
    <row r="11" spans="1:12" ht="10.5" customHeight="1">
      <c r="A11" s="10"/>
      <c r="B11" s="11"/>
      <c r="C11" s="11"/>
      <c r="D11" s="11"/>
      <c r="E11" s="12" t="s">
        <v>19</v>
      </c>
      <c r="F11" s="12" t="s">
        <v>20</v>
      </c>
      <c r="G11" s="12" t="s">
        <v>21</v>
      </c>
      <c r="H11" s="12" t="s">
        <v>21</v>
      </c>
      <c r="I11" s="12" t="s">
        <v>22</v>
      </c>
      <c r="J11" s="12" t="s">
        <v>23</v>
      </c>
      <c r="K11" s="10" t="s">
        <v>24</v>
      </c>
      <c r="L11" s="33" t="s">
        <v>25</v>
      </c>
    </row>
    <row r="12" spans="1:12" ht="10.5" customHeight="1">
      <c r="A12" s="10"/>
      <c r="B12" s="11"/>
      <c r="C12" s="11"/>
      <c r="D12" s="11"/>
      <c r="E12" s="12"/>
      <c r="F12" s="12" t="s">
        <v>26</v>
      </c>
      <c r="G12" s="12" t="s">
        <v>27</v>
      </c>
      <c r="H12" s="12" t="s">
        <v>28</v>
      </c>
      <c r="I12" s="12"/>
      <c r="J12" s="12" t="s">
        <v>29</v>
      </c>
      <c r="K12" s="10" t="s">
        <v>30</v>
      </c>
      <c r="L12" s="33" t="s">
        <v>31</v>
      </c>
    </row>
    <row r="13" spans="1:12" ht="10.5" customHeight="1">
      <c r="A13" s="10"/>
      <c r="B13" s="11"/>
      <c r="C13" s="11"/>
      <c r="D13" s="11"/>
      <c r="E13" s="12"/>
      <c r="F13" s="12"/>
      <c r="G13" s="12"/>
      <c r="H13" s="12"/>
      <c r="I13" s="12"/>
      <c r="J13" s="12" t="s">
        <v>32</v>
      </c>
      <c r="K13" s="10" t="s">
        <v>33</v>
      </c>
      <c r="L13" s="33" t="s">
        <v>34</v>
      </c>
    </row>
    <row r="14" spans="1:12" ht="10.5" customHeight="1">
      <c r="A14" s="10"/>
      <c r="B14" s="11"/>
      <c r="C14" s="11"/>
      <c r="D14" s="11"/>
      <c r="E14" s="12"/>
      <c r="F14" s="12"/>
      <c r="G14" s="12"/>
      <c r="H14" s="12"/>
      <c r="I14" s="12"/>
      <c r="J14" s="12" t="s">
        <v>35</v>
      </c>
      <c r="K14" s="13"/>
      <c r="L14" s="33" t="s">
        <v>30</v>
      </c>
    </row>
    <row r="15" spans="1:12" ht="12.75" customHeight="1" hidden="1">
      <c r="A15" s="10"/>
      <c r="B15" s="11"/>
      <c r="C15" s="11"/>
      <c r="D15" s="11"/>
      <c r="E15" s="12"/>
      <c r="F15" s="12"/>
      <c r="G15" s="12"/>
      <c r="H15" s="12"/>
      <c r="I15" s="12"/>
      <c r="J15" s="12"/>
      <c r="K15" s="13"/>
      <c r="L15" s="34" t="s">
        <v>36</v>
      </c>
    </row>
    <row r="16" spans="1:12" s="1" customFormat="1" ht="11.25" customHeight="1">
      <c r="A16" s="5"/>
      <c r="B16" s="6">
        <v>1</v>
      </c>
      <c r="C16" s="6">
        <v>2</v>
      </c>
      <c r="D16" s="17">
        <v>3</v>
      </c>
      <c r="E16" s="17" t="s">
        <v>37</v>
      </c>
      <c r="F16" s="17" t="s">
        <v>38</v>
      </c>
      <c r="G16" s="17" t="s">
        <v>39</v>
      </c>
      <c r="H16" s="18" t="s">
        <v>40</v>
      </c>
      <c r="I16" s="17" t="s">
        <v>41</v>
      </c>
      <c r="J16" s="17" t="s">
        <v>42</v>
      </c>
      <c r="K16" s="18" t="s">
        <v>43</v>
      </c>
      <c r="L16" s="32" t="s">
        <v>44</v>
      </c>
    </row>
    <row r="17" spans="1:12" s="1" customFormat="1" ht="25.5" customHeight="1">
      <c r="A17" s="40" t="s">
        <v>45</v>
      </c>
      <c r="B17" s="41"/>
      <c r="C17" s="19">
        <f>C18+C56+C58+C60+C55</f>
        <v>8996670</v>
      </c>
      <c r="D17" s="19">
        <f aca="true" t="shared" si="0" ref="D17:L17">D18+D56+D58+D60+D55</f>
        <v>3293800</v>
      </c>
      <c r="E17" s="19">
        <f t="shared" si="0"/>
        <v>3293800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3014800</v>
      </c>
      <c r="J17" s="19">
        <f t="shared" si="0"/>
        <v>279000</v>
      </c>
      <c r="K17" s="19">
        <f t="shared" si="0"/>
        <v>279000</v>
      </c>
      <c r="L17" s="19">
        <f t="shared" si="0"/>
        <v>0</v>
      </c>
    </row>
    <row r="18" spans="1:12" s="1" customFormat="1" ht="15.75" customHeight="1">
      <c r="A18" s="20"/>
      <c r="B18" s="20" t="s">
        <v>46</v>
      </c>
      <c r="C18" s="19">
        <f>C21</f>
        <v>49000</v>
      </c>
      <c r="D18" s="19">
        <f aca="true" t="shared" si="1" ref="D18:L18">D21</f>
        <v>49000</v>
      </c>
      <c r="E18" s="19">
        <f t="shared" si="1"/>
        <v>49000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49000</v>
      </c>
      <c r="K18" s="19">
        <f t="shared" si="1"/>
        <v>49000</v>
      </c>
      <c r="L18" s="19">
        <f t="shared" si="1"/>
        <v>0</v>
      </c>
    </row>
    <row r="19" spans="1:12" s="1" customFormat="1" ht="15.75" customHeight="1">
      <c r="A19" s="21" t="s">
        <v>47</v>
      </c>
      <c r="B19" s="22" t="s">
        <v>48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s="1" customFormat="1" ht="12.75" customHeight="1">
      <c r="A20" s="21" t="s">
        <v>49</v>
      </c>
      <c r="B20" s="21" t="s">
        <v>50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s="2" customFormat="1" ht="14.25" customHeight="1">
      <c r="A21" s="23" t="s">
        <v>51</v>
      </c>
      <c r="B21" s="21" t="s">
        <v>52</v>
      </c>
      <c r="C21" s="24">
        <f>C23+C29+C32+C36+C44+C50</f>
        <v>49000</v>
      </c>
      <c r="D21" s="24">
        <f aca="true" t="shared" si="2" ref="D21:L21">D23+D29+D32+D36+D44+D50</f>
        <v>49000</v>
      </c>
      <c r="E21" s="24">
        <f t="shared" si="2"/>
        <v>49000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49000</v>
      </c>
      <c r="K21" s="24">
        <f t="shared" si="2"/>
        <v>49000</v>
      </c>
      <c r="L21" s="24">
        <f t="shared" si="2"/>
        <v>0</v>
      </c>
    </row>
    <row r="22" spans="1:12" s="2" customFormat="1" ht="14.25" customHeight="1">
      <c r="A22" s="54" t="s">
        <v>58</v>
      </c>
      <c r="B22" s="54"/>
      <c r="C22" s="55">
        <f>C23</f>
        <v>0</v>
      </c>
      <c r="D22" s="55">
        <f aca="true" t="shared" si="3" ref="D22:L22">D23</f>
        <v>0</v>
      </c>
      <c r="E22" s="55">
        <f t="shared" si="3"/>
        <v>0</v>
      </c>
      <c r="F22" s="55">
        <f t="shared" si="3"/>
        <v>0</v>
      </c>
      <c r="G22" s="55">
        <f t="shared" si="3"/>
        <v>0</v>
      </c>
      <c r="H22" s="55">
        <f t="shared" si="3"/>
        <v>0</v>
      </c>
      <c r="I22" s="55">
        <f t="shared" si="3"/>
        <v>0</v>
      </c>
      <c r="J22" s="55">
        <f t="shared" si="3"/>
        <v>0</v>
      </c>
      <c r="K22" s="55">
        <f t="shared" si="3"/>
        <v>0</v>
      </c>
      <c r="L22" s="55">
        <f t="shared" si="3"/>
        <v>0</v>
      </c>
    </row>
    <row r="23" spans="1:12" s="2" customFormat="1" ht="14.25" customHeight="1">
      <c r="A23" s="56" t="s">
        <v>51</v>
      </c>
      <c r="B23" s="57" t="s">
        <v>52</v>
      </c>
      <c r="C23" s="58">
        <f>C24+C27+C25+C26</f>
        <v>0</v>
      </c>
      <c r="D23" s="58">
        <f aca="true" t="shared" si="4" ref="D23:L23">D24+D27+D25+D26</f>
        <v>0</v>
      </c>
      <c r="E23" s="58">
        <f t="shared" si="4"/>
        <v>0</v>
      </c>
      <c r="F23" s="58">
        <f t="shared" si="4"/>
        <v>0</v>
      </c>
      <c r="G23" s="58">
        <f t="shared" si="4"/>
        <v>0</v>
      </c>
      <c r="H23" s="58">
        <f t="shared" si="4"/>
        <v>0</v>
      </c>
      <c r="I23" s="58">
        <f t="shared" si="4"/>
        <v>0</v>
      </c>
      <c r="J23" s="58">
        <f t="shared" si="4"/>
        <v>0</v>
      </c>
      <c r="K23" s="58">
        <f t="shared" si="4"/>
        <v>0</v>
      </c>
      <c r="L23" s="58">
        <f t="shared" si="4"/>
        <v>0</v>
      </c>
    </row>
    <row r="24" spans="1:12" s="2" customFormat="1" ht="37.5" customHeight="1">
      <c r="A24" s="47"/>
      <c r="B24" s="59" t="s">
        <v>59</v>
      </c>
      <c r="C24" s="60">
        <v>-130000</v>
      </c>
      <c r="D24" s="60">
        <v>-130000</v>
      </c>
      <c r="E24" s="60">
        <v>-130000</v>
      </c>
      <c r="F24" s="60"/>
      <c r="G24" s="60"/>
      <c r="H24" s="60"/>
      <c r="I24" s="60"/>
      <c r="J24" s="61">
        <v>-130000</v>
      </c>
      <c r="K24" s="61">
        <v>-130000</v>
      </c>
      <c r="L24" s="62"/>
    </row>
    <row r="25" spans="1:12" s="2" customFormat="1" ht="36" customHeight="1">
      <c r="A25" s="47"/>
      <c r="B25" s="59" t="s">
        <v>89</v>
      </c>
      <c r="C25" s="63">
        <v>25000</v>
      </c>
      <c r="D25" s="63">
        <v>25000</v>
      </c>
      <c r="E25" s="63">
        <v>25000</v>
      </c>
      <c r="F25" s="63"/>
      <c r="G25" s="63"/>
      <c r="H25" s="63"/>
      <c r="I25" s="63"/>
      <c r="J25" s="43">
        <v>25000</v>
      </c>
      <c r="K25" s="43">
        <v>25000</v>
      </c>
      <c r="L25" s="64"/>
    </row>
    <row r="26" spans="1:12" s="2" customFormat="1" ht="35.25" customHeight="1">
      <c r="A26" s="47"/>
      <c r="B26" s="59" t="s">
        <v>88</v>
      </c>
      <c r="C26" s="63">
        <v>5000</v>
      </c>
      <c r="D26" s="63">
        <v>5000</v>
      </c>
      <c r="E26" s="63">
        <v>5000</v>
      </c>
      <c r="F26" s="63"/>
      <c r="G26" s="63"/>
      <c r="H26" s="63"/>
      <c r="I26" s="63"/>
      <c r="J26" s="43">
        <v>5000</v>
      </c>
      <c r="K26" s="43">
        <v>5000</v>
      </c>
      <c r="L26" s="64"/>
    </row>
    <row r="27" spans="1:12" s="2" customFormat="1" ht="26.25" customHeight="1">
      <c r="A27" s="47"/>
      <c r="B27" s="59" t="s">
        <v>60</v>
      </c>
      <c r="C27" s="63">
        <v>100000</v>
      </c>
      <c r="D27" s="63">
        <v>100000</v>
      </c>
      <c r="E27" s="63">
        <v>100000</v>
      </c>
      <c r="F27" s="63"/>
      <c r="G27" s="63"/>
      <c r="H27" s="63"/>
      <c r="I27" s="63"/>
      <c r="J27" s="43">
        <v>100000</v>
      </c>
      <c r="K27" s="43">
        <v>100000</v>
      </c>
      <c r="L27" s="64"/>
    </row>
    <row r="28" spans="1:12" s="2" customFormat="1" ht="26.25" customHeight="1">
      <c r="A28" s="65" t="s">
        <v>61</v>
      </c>
      <c r="B28" s="66"/>
      <c r="C28" s="67">
        <f aca="true" t="shared" si="5" ref="C28:L28">C29+C33+C54</f>
        <v>21000</v>
      </c>
      <c r="D28" s="67">
        <f t="shared" si="5"/>
        <v>21000</v>
      </c>
      <c r="E28" s="67">
        <f t="shared" si="5"/>
        <v>21000</v>
      </c>
      <c r="F28" s="67">
        <f t="shared" si="5"/>
        <v>0</v>
      </c>
      <c r="G28" s="67">
        <f t="shared" si="5"/>
        <v>0</v>
      </c>
      <c r="H28" s="67">
        <f t="shared" si="5"/>
        <v>0</v>
      </c>
      <c r="I28" s="67">
        <f t="shared" si="5"/>
        <v>0</v>
      </c>
      <c r="J28" s="67">
        <f t="shared" si="5"/>
        <v>21000</v>
      </c>
      <c r="K28" s="67">
        <f t="shared" si="5"/>
        <v>21000</v>
      </c>
      <c r="L28" s="67">
        <f t="shared" si="5"/>
        <v>0</v>
      </c>
    </row>
    <row r="29" spans="1:12" s="2" customFormat="1" ht="26.25" customHeight="1">
      <c r="A29" s="56" t="s">
        <v>51</v>
      </c>
      <c r="B29" s="57" t="s">
        <v>52</v>
      </c>
      <c r="C29" s="58">
        <f>C30</f>
        <v>15000</v>
      </c>
      <c r="D29" s="58">
        <f aca="true" t="shared" si="6" ref="D29:L29">D30</f>
        <v>15000</v>
      </c>
      <c r="E29" s="58">
        <f t="shared" si="6"/>
        <v>15000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15000</v>
      </c>
      <c r="K29" s="58">
        <f t="shared" si="6"/>
        <v>15000</v>
      </c>
      <c r="L29" s="58">
        <f t="shared" si="6"/>
        <v>0</v>
      </c>
    </row>
    <row r="30" spans="1:12" s="2" customFormat="1" ht="26.25" customHeight="1">
      <c r="A30" s="47"/>
      <c r="B30" s="59" t="s">
        <v>90</v>
      </c>
      <c r="C30" s="63">
        <v>15000</v>
      </c>
      <c r="D30" s="63">
        <v>15000</v>
      </c>
      <c r="E30" s="63">
        <v>15000</v>
      </c>
      <c r="F30" s="63"/>
      <c r="G30" s="63"/>
      <c r="H30" s="63"/>
      <c r="I30" s="63"/>
      <c r="J30" s="43">
        <v>15000</v>
      </c>
      <c r="K30" s="43">
        <v>15000</v>
      </c>
      <c r="L30" s="64"/>
    </row>
    <row r="31" spans="1:12" s="2" customFormat="1" ht="26.25" customHeight="1">
      <c r="A31" s="65" t="s">
        <v>62</v>
      </c>
      <c r="B31" s="66"/>
      <c r="C31" s="67">
        <f aca="true" t="shared" si="7" ref="C31:L31">C32</f>
        <v>5000</v>
      </c>
      <c r="D31" s="67">
        <f t="shared" si="7"/>
        <v>5000</v>
      </c>
      <c r="E31" s="67">
        <f t="shared" si="7"/>
        <v>5000</v>
      </c>
      <c r="F31" s="67">
        <f t="shared" si="7"/>
        <v>0</v>
      </c>
      <c r="G31" s="67">
        <f t="shared" si="7"/>
        <v>0</v>
      </c>
      <c r="H31" s="67">
        <f t="shared" si="7"/>
        <v>0</v>
      </c>
      <c r="I31" s="67">
        <f t="shared" si="7"/>
        <v>0</v>
      </c>
      <c r="J31" s="67">
        <f t="shared" si="7"/>
        <v>5000</v>
      </c>
      <c r="K31" s="67">
        <f t="shared" si="7"/>
        <v>5000</v>
      </c>
      <c r="L31" s="67">
        <f t="shared" si="7"/>
        <v>0</v>
      </c>
    </row>
    <row r="32" spans="1:12" s="2" customFormat="1" ht="26.25" customHeight="1">
      <c r="A32" s="56" t="s">
        <v>51</v>
      </c>
      <c r="B32" s="57" t="s">
        <v>52</v>
      </c>
      <c r="C32" s="68">
        <f>C33+C34</f>
        <v>5000</v>
      </c>
      <c r="D32" s="68">
        <f aca="true" t="shared" si="8" ref="D32:L32">D33+D34</f>
        <v>5000</v>
      </c>
      <c r="E32" s="68">
        <f t="shared" si="8"/>
        <v>5000</v>
      </c>
      <c r="F32" s="68">
        <f t="shared" si="8"/>
        <v>0</v>
      </c>
      <c r="G32" s="68">
        <f t="shared" si="8"/>
        <v>0</v>
      </c>
      <c r="H32" s="68">
        <f t="shared" si="8"/>
        <v>0</v>
      </c>
      <c r="I32" s="68">
        <f t="shared" si="8"/>
        <v>0</v>
      </c>
      <c r="J32" s="68">
        <f t="shared" si="8"/>
        <v>5000</v>
      </c>
      <c r="K32" s="68">
        <f t="shared" si="8"/>
        <v>5000</v>
      </c>
      <c r="L32" s="68">
        <f t="shared" si="8"/>
        <v>0</v>
      </c>
    </row>
    <row r="33" spans="1:12" s="2" customFormat="1" ht="35.25" customHeight="1">
      <c r="A33" s="25"/>
      <c r="B33" s="26" t="s">
        <v>63</v>
      </c>
      <c r="C33" s="27">
        <v>2000</v>
      </c>
      <c r="D33" s="27">
        <v>2000</v>
      </c>
      <c r="E33" s="27">
        <v>2000</v>
      </c>
      <c r="F33" s="27"/>
      <c r="G33" s="27"/>
      <c r="H33" s="27"/>
      <c r="I33" s="27"/>
      <c r="J33" s="35">
        <v>2000</v>
      </c>
      <c r="K33" s="27">
        <v>2000</v>
      </c>
      <c r="L33" s="36"/>
    </row>
    <row r="34" spans="1:12" s="2" customFormat="1" ht="34.5" customHeight="1">
      <c r="A34" s="25"/>
      <c r="B34" s="26" t="s">
        <v>64</v>
      </c>
      <c r="C34" s="27">
        <v>3000</v>
      </c>
      <c r="D34" s="27">
        <v>3000</v>
      </c>
      <c r="E34" s="27">
        <v>3000</v>
      </c>
      <c r="F34" s="27"/>
      <c r="G34" s="27"/>
      <c r="H34" s="27"/>
      <c r="I34" s="27"/>
      <c r="J34" s="35">
        <v>3000</v>
      </c>
      <c r="K34" s="27">
        <v>3000</v>
      </c>
      <c r="L34" s="36"/>
    </row>
    <row r="35" spans="1:12" s="2" customFormat="1" ht="34.5" customHeight="1">
      <c r="A35" s="69" t="s">
        <v>65</v>
      </c>
      <c r="B35" s="69"/>
      <c r="C35" s="70">
        <f>C36</f>
        <v>0</v>
      </c>
      <c r="D35" s="70">
        <f aca="true" t="shared" si="9" ref="D35:L35">D36</f>
        <v>0</v>
      </c>
      <c r="E35" s="70">
        <f t="shared" si="9"/>
        <v>0</v>
      </c>
      <c r="F35" s="70">
        <f t="shared" si="9"/>
        <v>0</v>
      </c>
      <c r="G35" s="70">
        <f t="shared" si="9"/>
        <v>0</v>
      </c>
      <c r="H35" s="70">
        <f t="shared" si="9"/>
        <v>0</v>
      </c>
      <c r="I35" s="70">
        <f t="shared" si="9"/>
        <v>0</v>
      </c>
      <c r="J35" s="70">
        <f t="shared" si="9"/>
        <v>0</v>
      </c>
      <c r="K35" s="70">
        <f t="shared" si="9"/>
        <v>0</v>
      </c>
      <c r="L35" s="70">
        <f t="shared" si="9"/>
        <v>0</v>
      </c>
    </row>
    <row r="36" spans="1:12" s="2" customFormat="1" ht="34.5" customHeight="1">
      <c r="A36" s="56" t="s">
        <v>51</v>
      </c>
      <c r="B36" s="57" t="s">
        <v>52</v>
      </c>
      <c r="C36" s="58">
        <f>SUM(C37:C42)</f>
        <v>0</v>
      </c>
      <c r="D36" s="58">
        <f aca="true" t="shared" si="10" ref="D36:L36">SUM(D37:D42)</f>
        <v>0</v>
      </c>
      <c r="E36" s="58">
        <f t="shared" si="10"/>
        <v>0</v>
      </c>
      <c r="F36" s="58">
        <f t="shared" si="10"/>
        <v>0</v>
      </c>
      <c r="G36" s="58">
        <f t="shared" si="10"/>
        <v>0</v>
      </c>
      <c r="H36" s="58">
        <f t="shared" si="10"/>
        <v>0</v>
      </c>
      <c r="I36" s="58">
        <f t="shared" si="10"/>
        <v>0</v>
      </c>
      <c r="J36" s="58">
        <f t="shared" si="10"/>
        <v>0</v>
      </c>
      <c r="K36" s="58">
        <f t="shared" si="10"/>
        <v>0</v>
      </c>
      <c r="L36" s="58">
        <f t="shared" si="10"/>
        <v>0</v>
      </c>
    </row>
    <row r="37" spans="1:12" s="2" customFormat="1" ht="34.5" customHeight="1">
      <c r="A37" s="47"/>
      <c r="B37" s="71" t="s">
        <v>66</v>
      </c>
      <c r="C37" s="62">
        <v>-165000</v>
      </c>
      <c r="D37" s="62">
        <v>-165000</v>
      </c>
      <c r="E37" s="62">
        <v>-165000</v>
      </c>
      <c r="F37" s="62"/>
      <c r="G37" s="62"/>
      <c r="H37" s="62"/>
      <c r="I37" s="62"/>
      <c r="J37" s="62">
        <v>-165000</v>
      </c>
      <c r="K37" s="62">
        <v>-165000</v>
      </c>
      <c r="L37" s="62"/>
    </row>
    <row r="38" spans="1:12" s="2" customFormat="1" ht="34.5" customHeight="1">
      <c r="A38" s="47"/>
      <c r="B38" s="71" t="s">
        <v>69</v>
      </c>
      <c r="C38" s="49">
        <v>27000</v>
      </c>
      <c r="D38" s="49">
        <v>27000</v>
      </c>
      <c r="E38" s="49">
        <v>27000</v>
      </c>
      <c r="F38" s="49"/>
      <c r="G38" s="49"/>
      <c r="H38" s="49"/>
      <c r="I38" s="49"/>
      <c r="J38" s="49">
        <v>27000</v>
      </c>
      <c r="K38" s="49">
        <v>27000</v>
      </c>
      <c r="L38" s="49"/>
    </row>
    <row r="39" spans="1:12" s="2" customFormat="1" ht="34.5" customHeight="1">
      <c r="A39" s="47"/>
      <c r="B39" s="71" t="s">
        <v>68</v>
      </c>
      <c r="C39" s="49">
        <v>4000</v>
      </c>
      <c r="D39" s="49">
        <v>4000</v>
      </c>
      <c r="E39" s="49">
        <v>4000</v>
      </c>
      <c r="F39" s="49"/>
      <c r="G39" s="49"/>
      <c r="H39" s="49"/>
      <c r="I39" s="49"/>
      <c r="J39" s="49">
        <v>4000</v>
      </c>
      <c r="K39" s="49">
        <v>4000</v>
      </c>
      <c r="L39" s="49"/>
    </row>
    <row r="40" spans="1:12" s="2" customFormat="1" ht="34.5" customHeight="1">
      <c r="A40" s="47"/>
      <c r="B40" s="48" t="s">
        <v>75</v>
      </c>
      <c r="C40" s="49">
        <v>2000</v>
      </c>
      <c r="D40" s="49">
        <v>2000</v>
      </c>
      <c r="E40" s="49">
        <v>2000</v>
      </c>
      <c r="F40" s="49"/>
      <c r="G40" s="49"/>
      <c r="H40" s="49"/>
      <c r="I40" s="49"/>
      <c r="J40" s="49">
        <v>2000</v>
      </c>
      <c r="K40" s="49">
        <v>2000</v>
      </c>
      <c r="L40" s="49"/>
    </row>
    <row r="41" spans="1:12" s="2" customFormat="1" ht="34.5" customHeight="1">
      <c r="A41" s="25"/>
      <c r="B41" s="26" t="s">
        <v>67</v>
      </c>
      <c r="C41" s="27">
        <v>130000</v>
      </c>
      <c r="D41" s="27">
        <v>130000</v>
      </c>
      <c r="E41" s="27">
        <v>130000</v>
      </c>
      <c r="F41" s="27"/>
      <c r="G41" s="27"/>
      <c r="H41" s="27"/>
      <c r="I41" s="27"/>
      <c r="J41" s="35">
        <v>130000</v>
      </c>
      <c r="K41" s="27">
        <v>130000</v>
      </c>
      <c r="L41" s="36"/>
    </row>
    <row r="42" spans="1:12" s="2" customFormat="1" ht="34.5" customHeight="1">
      <c r="A42" s="25"/>
      <c r="B42" s="26" t="s">
        <v>80</v>
      </c>
      <c r="C42" s="27">
        <v>2000</v>
      </c>
      <c r="D42" s="27">
        <v>2000</v>
      </c>
      <c r="E42" s="27">
        <v>2000</v>
      </c>
      <c r="F42" s="27"/>
      <c r="G42" s="27"/>
      <c r="H42" s="27"/>
      <c r="I42" s="27"/>
      <c r="J42" s="35">
        <v>2000</v>
      </c>
      <c r="K42" s="27">
        <v>2000</v>
      </c>
      <c r="L42" s="36"/>
    </row>
    <row r="43" spans="1:12" s="2" customFormat="1" ht="34.5" customHeight="1">
      <c r="A43" s="69" t="s">
        <v>81</v>
      </c>
      <c r="B43" s="69"/>
      <c r="C43" s="70">
        <f>C44</f>
        <v>10000</v>
      </c>
      <c r="D43" s="70">
        <f aca="true" t="shared" si="11" ref="D43:L43">D44</f>
        <v>10000</v>
      </c>
      <c r="E43" s="70">
        <f t="shared" si="11"/>
        <v>10000</v>
      </c>
      <c r="F43" s="70">
        <f t="shared" si="11"/>
        <v>0</v>
      </c>
      <c r="G43" s="70">
        <f t="shared" si="11"/>
        <v>0</v>
      </c>
      <c r="H43" s="70">
        <f t="shared" si="11"/>
        <v>0</v>
      </c>
      <c r="I43" s="70">
        <f t="shared" si="11"/>
        <v>0</v>
      </c>
      <c r="J43" s="70">
        <f t="shared" si="11"/>
        <v>10000</v>
      </c>
      <c r="K43" s="70">
        <f t="shared" si="11"/>
        <v>10000</v>
      </c>
      <c r="L43" s="70">
        <f t="shared" si="11"/>
        <v>0</v>
      </c>
    </row>
    <row r="44" spans="1:12" s="2" customFormat="1" ht="34.5" customHeight="1">
      <c r="A44" s="56" t="s">
        <v>51</v>
      </c>
      <c r="B44" s="57" t="s">
        <v>52</v>
      </c>
      <c r="C44" s="58">
        <f>SUM(C45:C48)</f>
        <v>10000</v>
      </c>
      <c r="D44" s="58">
        <f aca="true" t="shared" si="12" ref="D44:L44">SUM(D45:D48)</f>
        <v>10000</v>
      </c>
      <c r="E44" s="58">
        <f t="shared" si="12"/>
        <v>10000</v>
      </c>
      <c r="F44" s="58">
        <f t="shared" si="12"/>
        <v>0</v>
      </c>
      <c r="G44" s="58">
        <f t="shared" si="12"/>
        <v>0</v>
      </c>
      <c r="H44" s="58">
        <f t="shared" si="12"/>
        <v>0</v>
      </c>
      <c r="I44" s="58">
        <f t="shared" si="12"/>
        <v>0</v>
      </c>
      <c r="J44" s="58">
        <f t="shared" si="12"/>
        <v>10000</v>
      </c>
      <c r="K44" s="58">
        <f t="shared" si="12"/>
        <v>10000</v>
      </c>
      <c r="L44" s="58">
        <f t="shared" si="12"/>
        <v>0</v>
      </c>
    </row>
    <row r="45" spans="1:12" s="2" customFormat="1" ht="36.75" customHeight="1">
      <c r="A45" s="51"/>
      <c r="B45" s="52" t="s">
        <v>82</v>
      </c>
      <c r="C45" s="53">
        <v>3000</v>
      </c>
      <c r="D45" s="53">
        <v>3000</v>
      </c>
      <c r="E45" s="53">
        <v>3000</v>
      </c>
      <c r="F45" s="53"/>
      <c r="G45" s="53"/>
      <c r="H45" s="53"/>
      <c r="I45" s="53"/>
      <c r="J45" s="53">
        <v>3000</v>
      </c>
      <c r="K45" s="53">
        <v>3000</v>
      </c>
      <c r="L45" s="53"/>
    </row>
    <row r="46" spans="1:12" s="2" customFormat="1" ht="34.5" customHeight="1">
      <c r="A46" s="51"/>
      <c r="B46" s="52" t="s">
        <v>83</v>
      </c>
      <c r="C46" s="53">
        <v>2000</v>
      </c>
      <c r="D46" s="53">
        <v>2000</v>
      </c>
      <c r="E46" s="53">
        <v>2000</v>
      </c>
      <c r="F46" s="53"/>
      <c r="G46" s="53"/>
      <c r="H46" s="53"/>
      <c r="I46" s="53"/>
      <c r="J46" s="53">
        <v>2000</v>
      </c>
      <c r="K46" s="53">
        <v>2000</v>
      </c>
      <c r="L46" s="53"/>
    </row>
    <row r="47" spans="1:12" s="2" customFormat="1" ht="34.5" customHeight="1">
      <c r="A47" s="51"/>
      <c r="B47" s="50" t="s">
        <v>84</v>
      </c>
      <c r="C47" s="53">
        <v>3000</v>
      </c>
      <c r="D47" s="53">
        <v>3000</v>
      </c>
      <c r="E47" s="53">
        <v>3000</v>
      </c>
      <c r="F47" s="53"/>
      <c r="G47" s="53"/>
      <c r="H47" s="53"/>
      <c r="I47" s="53"/>
      <c r="J47" s="53">
        <v>3000</v>
      </c>
      <c r="K47" s="53">
        <v>3000</v>
      </c>
      <c r="L47" s="53"/>
    </row>
    <row r="48" spans="1:12" s="2" customFormat="1" ht="34.5" customHeight="1">
      <c r="A48" s="25"/>
      <c r="B48" s="26" t="s">
        <v>85</v>
      </c>
      <c r="C48" s="53">
        <v>2000</v>
      </c>
      <c r="D48" s="53">
        <v>2000</v>
      </c>
      <c r="E48" s="53">
        <v>2000</v>
      </c>
      <c r="F48" s="53"/>
      <c r="G48" s="53"/>
      <c r="H48" s="53"/>
      <c r="I48" s="53"/>
      <c r="J48" s="53">
        <v>2000</v>
      </c>
      <c r="K48" s="53">
        <v>2000</v>
      </c>
      <c r="L48" s="53"/>
    </row>
    <row r="49" spans="1:12" s="2" customFormat="1" ht="34.5" customHeight="1">
      <c r="A49" s="65" t="s">
        <v>70</v>
      </c>
      <c r="B49" s="72"/>
      <c r="C49" s="70">
        <f>C50</f>
        <v>19000</v>
      </c>
      <c r="D49" s="70">
        <f aca="true" t="shared" si="13" ref="D49:L49">D50</f>
        <v>19000</v>
      </c>
      <c r="E49" s="70">
        <f t="shared" si="13"/>
        <v>19000</v>
      </c>
      <c r="F49" s="70">
        <f t="shared" si="13"/>
        <v>0</v>
      </c>
      <c r="G49" s="70">
        <f t="shared" si="13"/>
        <v>0</v>
      </c>
      <c r="H49" s="70">
        <f t="shared" si="13"/>
        <v>0</v>
      </c>
      <c r="I49" s="70">
        <f t="shared" si="13"/>
        <v>0</v>
      </c>
      <c r="J49" s="70">
        <f t="shared" si="13"/>
        <v>19000</v>
      </c>
      <c r="K49" s="70">
        <f t="shared" si="13"/>
        <v>19000</v>
      </c>
      <c r="L49" s="70">
        <f t="shared" si="13"/>
        <v>0</v>
      </c>
    </row>
    <row r="50" spans="1:12" s="2" customFormat="1" ht="34.5" customHeight="1">
      <c r="A50" s="73" t="s">
        <v>51</v>
      </c>
      <c r="B50" s="74" t="s">
        <v>52</v>
      </c>
      <c r="C50" s="75">
        <f>C51+C52+C53+C54</f>
        <v>19000</v>
      </c>
      <c r="D50" s="75">
        <f aca="true" t="shared" si="14" ref="D50:L50">D51+D52+D53+D54</f>
        <v>19000</v>
      </c>
      <c r="E50" s="75">
        <f t="shared" si="14"/>
        <v>19000</v>
      </c>
      <c r="F50" s="75">
        <f t="shared" si="14"/>
        <v>0</v>
      </c>
      <c r="G50" s="75">
        <f t="shared" si="14"/>
        <v>0</v>
      </c>
      <c r="H50" s="75">
        <f t="shared" si="14"/>
        <v>0</v>
      </c>
      <c r="I50" s="75">
        <f t="shared" si="14"/>
        <v>0</v>
      </c>
      <c r="J50" s="75">
        <f t="shared" si="14"/>
        <v>19000</v>
      </c>
      <c r="K50" s="75">
        <f t="shared" si="14"/>
        <v>19000</v>
      </c>
      <c r="L50" s="75">
        <f t="shared" si="14"/>
        <v>0</v>
      </c>
    </row>
    <row r="51" spans="1:12" s="2" customFormat="1" ht="34.5" customHeight="1">
      <c r="A51" s="44"/>
      <c r="B51" s="59" t="s">
        <v>71</v>
      </c>
      <c r="C51" s="61">
        <v>-80000</v>
      </c>
      <c r="D51" s="61">
        <v>-80000</v>
      </c>
      <c r="E51" s="61">
        <v>-80000</v>
      </c>
      <c r="F51" s="61"/>
      <c r="G51" s="61"/>
      <c r="H51" s="61"/>
      <c r="I51" s="61"/>
      <c r="J51" s="61">
        <v>-80000</v>
      </c>
      <c r="K51" s="61">
        <v>-80000</v>
      </c>
      <c r="L51" s="61"/>
    </row>
    <row r="52" spans="1:12" s="2" customFormat="1" ht="34.5" customHeight="1">
      <c r="A52" s="44"/>
      <c r="B52" s="42" t="s">
        <v>72</v>
      </c>
      <c r="C52" s="43">
        <v>90000</v>
      </c>
      <c r="D52" s="43">
        <v>90000</v>
      </c>
      <c r="E52" s="43">
        <v>90000</v>
      </c>
      <c r="F52" s="43"/>
      <c r="G52" s="43"/>
      <c r="H52" s="43"/>
      <c r="I52" s="43"/>
      <c r="J52" s="43">
        <v>90000</v>
      </c>
      <c r="K52" s="43">
        <v>90000</v>
      </c>
      <c r="L52" s="43"/>
    </row>
    <row r="53" spans="1:12" s="2" customFormat="1" ht="34.5" customHeight="1">
      <c r="A53" s="44"/>
      <c r="B53" s="42" t="s">
        <v>73</v>
      </c>
      <c r="C53" s="43">
        <v>5000</v>
      </c>
      <c r="D53" s="43">
        <v>5000</v>
      </c>
      <c r="E53" s="43">
        <v>5000</v>
      </c>
      <c r="F53" s="43"/>
      <c r="G53" s="43"/>
      <c r="H53" s="43"/>
      <c r="I53" s="43"/>
      <c r="J53" s="43">
        <v>5000</v>
      </c>
      <c r="K53" s="43">
        <v>5000</v>
      </c>
      <c r="L53" s="43"/>
    </row>
    <row r="54" spans="1:12" s="2" customFormat="1" ht="30" customHeight="1">
      <c r="A54" s="45"/>
      <c r="B54" s="42" t="s">
        <v>74</v>
      </c>
      <c r="C54" s="46">
        <v>4000</v>
      </c>
      <c r="D54" s="46">
        <v>4000</v>
      </c>
      <c r="E54" s="46">
        <v>4000</v>
      </c>
      <c r="F54" s="46"/>
      <c r="G54" s="46"/>
      <c r="H54" s="46"/>
      <c r="I54" s="46"/>
      <c r="J54" s="46">
        <v>4000</v>
      </c>
      <c r="K54" s="46">
        <v>4000</v>
      </c>
      <c r="L54" s="46"/>
    </row>
    <row r="55" spans="1:12" s="2" customFormat="1" ht="30" customHeight="1">
      <c r="A55" s="76"/>
      <c r="B55" s="77" t="s">
        <v>86</v>
      </c>
      <c r="C55" s="78">
        <v>230000</v>
      </c>
      <c r="D55" s="78">
        <v>230000</v>
      </c>
      <c r="E55" s="78">
        <v>230000</v>
      </c>
      <c r="F55" s="78">
        <f aca="true" t="shared" si="15" ref="C55:L55">F56</f>
        <v>0</v>
      </c>
      <c r="G55" s="78">
        <f t="shared" si="15"/>
        <v>0</v>
      </c>
      <c r="H55" s="78">
        <f t="shared" si="15"/>
        <v>0</v>
      </c>
      <c r="I55" s="78">
        <v>0</v>
      </c>
      <c r="J55" s="78">
        <v>230000</v>
      </c>
      <c r="K55" s="78">
        <v>230000</v>
      </c>
      <c r="L55" s="78">
        <f t="shared" si="15"/>
        <v>0</v>
      </c>
    </row>
    <row r="56" spans="1:12" s="2" customFormat="1" ht="14.25" customHeight="1">
      <c r="A56" s="79" t="s">
        <v>77</v>
      </c>
      <c r="B56" s="79"/>
      <c r="C56" s="80">
        <f>C57</f>
        <v>1229875</v>
      </c>
      <c r="D56" s="80">
        <f aca="true" t="shared" si="16" ref="D56:L56">D57</f>
        <v>1229800</v>
      </c>
      <c r="E56" s="80">
        <f t="shared" si="16"/>
        <v>1229800</v>
      </c>
      <c r="F56" s="80">
        <f t="shared" si="16"/>
        <v>0</v>
      </c>
      <c r="G56" s="80">
        <f t="shared" si="16"/>
        <v>0</v>
      </c>
      <c r="H56" s="80">
        <f t="shared" si="16"/>
        <v>0</v>
      </c>
      <c r="I56" s="80">
        <f t="shared" si="16"/>
        <v>1229800</v>
      </c>
      <c r="J56" s="80">
        <f t="shared" si="16"/>
        <v>0</v>
      </c>
      <c r="K56" s="80">
        <f t="shared" si="16"/>
        <v>0</v>
      </c>
      <c r="L56" s="80">
        <f t="shared" si="16"/>
        <v>0</v>
      </c>
    </row>
    <row r="57" spans="1:12" s="2" customFormat="1" ht="39" customHeight="1">
      <c r="A57" s="25"/>
      <c r="B57" s="81" t="s">
        <v>76</v>
      </c>
      <c r="C57" s="27">
        <v>1229875</v>
      </c>
      <c r="D57" s="27">
        <v>1229800</v>
      </c>
      <c r="E57" s="82">
        <v>1229800</v>
      </c>
      <c r="F57" s="27"/>
      <c r="G57" s="27"/>
      <c r="H57" s="27"/>
      <c r="I57" s="27">
        <v>1229800</v>
      </c>
      <c r="J57" s="35"/>
      <c r="K57" s="27"/>
      <c r="L57" s="36"/>
    </row>
    <row r="58" spans="1:12" s="2" customFormat="1" ht="14.25" customHeight="1">
      <c r="A58" s="79" t="s">
        <v>87</v>
      </c>
      <c r="B58" s="79"/>
      <c r="C58" s="80">
        <f>C59</f>
        <v>2929007</v>
      </c>
      <c r="D58" s="80">
        <f aca="true" t="shared" si="17" ref="D58:L58">D59</f>
        <v>595000</v>
      </c>
      <c r="E58" s="80">
        <f t="shared" si="17"/>
        <v>595000</v>
      </c>
      <c r="F58" s="80">
        <f t="shared" si="17"/>
        <v>0</v>
      </c>
      <c r="G58" s="80">
        <f t="shared" si="17"/>
        <v>0</v>
      </c>
      <c r="H58" s="80">
        <f t="shared" si="17"/>
        <v>0</v>
      </c>
      <c r="I58" s="80">
        <f t="shared" si="17"/>
        <v>595000</v>
      </c>
      <c r="J58" s="80">
        <f t="shared" si="17"/>
        <v>0</v>
      </c>
      <c r="K58" s="80">
        <f t="shared" si="17"/>
        <v>0</v>
      </c>
      <c r="L58" s="80">
        <f t="shared" si="17"/>
        <v>0</v>
      </c>
    </row>
    <row r="59" spans="1:12" s="2" customFormat="1" ht="27.75" customHeight="1">
      <c r="A59" s="25"/>
      <c r="B59" s="26" t="s">
        <v>78</v>
      </c>
      <c r="C59" s="27">
        <v>2929007</v>
      </c>
      <c r="D59" s="27">
        <v>595000</v>
      </c>
      <c r="E59" s="27">
        <v>595000</v>
      </c>
      <c r="F59" s="27"/>
      <c r="G59" s="27"/>
      <c r="H59" s="27"/>
      <c r="I59" s="27">
        <v>595000</v>
      </c>
      <c r="J59" s="35"/>
      <c r="K59" s="27"/>
      <c r="L59" s="36"/>
    </row>
    <row r="60" spans="1:12" s="3" customFormat="1" ht="26.25" customHeight="1">
      <c r="A60" s="79" t="s">
        <v>77</v>
      </c>
      <c r="B60" s="79"/>
      <c r="C60" s="80">
        <f>C61</f>
        <v>4558788</v>
      </c>
      <c r="D60" s="80">
        <f aca="true" t="shared" si="18" ref="D60:L60">D61</f>
        <v>1190000</v>
      </c>
      <c r="E60" s="80">
        <f t="shared" si="18"/>
        <v>1190000</v>
      </c>
      <c r="F60" s="80">
        <f t="shared" si="18"/>
        <v>0</v>
      </c>
      <c r="G60" s="80">
        <f t="shared" si="18"/>
        <v>0</v>
      </c>
      <c r="H60" s="80">
        <f t="shared" si="18"/>
        <v>0</v>
      </c>
      <c r="I60" s="80">
        <f t="shared" si="18"/>
        <v>1190000</v>
      </c>
      <c r="J60" s="80">
        <f t="shared" si="18"/>
        <v>0</v>
      </c>
      <c r="K60" s="80">
        <f t="shared" si="18"/>
        <v>0</v>
      </c>
      <c r="L60" s="80">
        <f t="shared" si="18"/>
        <v>0</v>
      </c>
    </row>
    <row r="61" spans="1:12" ht="30" customHeight="1">
      <c r="A61" s="25"/>
      <c r="B61" s="26" t="s">
        <v>79</v>
      </c>
      <c r="C61" s="27">
        <v>4558788</v>
      </c>
      <c r="D61" s="27">
        <v>1190000</v>
      </c>
      <c r="E61" s="27">
        <v>1190000</v>
      </c>
      <c r="F61" s="27"/>
      <c r="G61" s="27"/>
      <c r="H61" s="27"/>
      <c r="I61" s="27">
        <v>1190000</v>
      </c>
      <c r="J61" s="35"/>
      <c r="K61" s="27"/>
      <c r="L61" s="36"/>
    </row>
    <row r="62" spans="1:12" ht="12.75">
      <c r="A62" s="28"/>
      <c r="B62" s="29" t="s">
        <v>53</v>
      </c>
      <c r="C62" s="29"/>
      <c r="D62" s="29"/>
      <c r="E62" s="29"/>
      <c r="F62" s="29"/>
      <c r="G62" s="30"/>
      <c r="H62" s="30"/>
      <c r="I62" s="30"/>
      <c r="J62" s="30"/>
      <c r="K62" s="30"/>
      <c r="L62" s="30"/>
    </row>
    <row r="63" ht="11.25">
      <c r="B63" s="4" t="s">
        <v>54</v>
      </c>
    </row>
    <row r="65" ht="11.25">
      <c r="B65" s="4" t="s">
        <v>55</v>
      </c>
    </row>
    <row r="67" ht="11.25">
      <c r="B67" s="4" t="s">
        <v>56</v>
      </c>
    </row>
    <row r="68" ht="11.25">
      <c r="E68" s="4" t="s">
        <v>57</v>
      </c>
    </row>
  </sheetData>
  <sheetProtection/>
  <mergeCells count="9">
    <mergeCell ref="A60:B60"/>
    <mergeCell ref="A22:B22"/>
    <mergeCell ref="A35:B35"/>
    <mergeCell ref="A43:B43"/>
    <mergeCell ref="C4:K4"/>
    <mergeCell ref="A6:B6"/>
    <mergeCell ref="A17:B17"/>
    <mergeCell ref="A56:B56"/>
    <mergeCell ref="A58:B5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2023-03-09T10:13:27Z</cp:lastPrinted>
  <dcterms:created xsi:type="dcterms:W3CDTF">2016-11-28T09:06:02Z</dcterms:created>
  <dcterms:modified xsi:type="dcterms:W3CDTF">2023-03-09T10:43:50Z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83C9ABBA02A24538A9A6E531613CAFB6</vt:lpwstr>
  </property>
  <property fmtid="{D5CDD505-2E9C-101B-9397-08002B2CF9AE}" pid="3" name="KSOProductBuildVer">
    <vt:lpwstr>1033-11.2.0.11486</vt:lpwstr>
  </property>
</Properties>
</file>