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0\noiembrie\draft ph cont executie trim III 2020\"/>
    </mc:Choice>
  </mc:AlternateContent>
  <xr:revisionPtr revIDLastSave="0" documentId="13_ncr:1_{580EED93-BADA-4D87-80AC-4C11EBDBC170}" xr6:coauthVersionLast="45" xr6:coauthVersionMax="45" xr10:uidLastSave="{00000000-0000-0000-0000-000000000000}"/>
  <bookViews>
    <workbookView xWindow="-120" yWindow="-120" windowWidth="19440" windowHeight="1515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0" i="1" l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D15" i="1" l="1"/>
  <c r="D14" i="1" s="1"/>
  <c r="E15" i="1"/>
  <c r="E14" i="1" s="1"/>
  <c r="F15" i="1"/>
  <c r="F14" i="1" s="1"/>
  <c r="G15" i="1"/>
  <c r="G14" i="1" s="1"/>
  <c r="H15" i="1"/>
  <c r="H14" i="1" s="1"/>
  <c r="I15" i="1"/>
  <c r="J15" i="1"/>
  <c r="J14" i="1" s="1"/>
  <c r="L15" i="1"/>
  <c r="L14" i="1" s="1"/>
  <c r="K16" i="1"/>
  <c r="D17" i="1"/>
  <c r="E17" i="1"/>
  <c r="F17" i="1"/>
  <c r="G17" i="1"/>
  <c r="H17" i="1"/>
  <c r="I17" i="1"/>
  <c r="J17" i="1"/>
  <c r="L17" i="1"/>
  <c r="K18" i="1"/>
  <c r="K19" i="1"/>
  <c r="D20" i="1"/>
  <c r="E20" i="1"/>
  <c r="F20" i="1"/>
  <c r="G20" i="1"/>
  <c r="H20" i="1"/>
  <c r="I20" i="1"/>
  <c r="J20" i="1"/>
  <c r="K20" i="1"/>
  <c r="L20" i="1"/>
  <c r="K21" i="1"/>
  <c r="D24" i="1"/>
  <c r="D23" i="1" s="1"/>
  <c r="D22" i="1" s="1"/>
  <c r="E24" i="1"/>
  <c r="E23" i="1" s="1"/>
  <c r="E22" i="1" s="1"/>
  <c r="F24" i="1"/>
  <c r="F23" i="1" s="1"/>
  <c r="F22" i="1" s="1"/>
  <c r="G24" i="1"/>
  <c r="G23" i="1" s="1"/>
  <c r="G22" i="1" s="1"/>
  <c r="H24" i="1"/>
  <c r="H23" i="1" s="1"/>
  <c r="H22" i="1" s="1"/>
  <c r="I24" i="1"/>
  <c r="I23" i="1" s="1"/>
  <c r="J24" i="1"/>
  <c r="J23" i="1" s="1"/>
  <c r="J22" i="1" s="1"/>
  <c r="L24" i="1"/>
  <c r="L23" i="1" s="1"/>
  <c r="L22" i="1" s="1"/>
  <c r="K25" i="1"/>
  <c r="K26" i="1"/>
  <c r="D29" i="1"/>
  <c r="E29" i="1"/>
  <c r="F29" i="1"/>
  <c r="G29" i="1"/>
  <c r="H29" i="1"/>
  <c r="I29" i="1"/>
  <c r="K29" i="1" s="1"/>
  <c r="J29" i="1"/>
  <c r="L29" i="1"/>
  <c r="K30" i="1"/>
  <c r="D31" i="1"/>
  <c r="E31" i="1"/>
  <c r="F31" i="1"/>
  <c r="G31" i="1"/>
  <c r="H31" i="1"/>
  <c r="I31" i="1"/>
  <c r="J31" i="1"/>
  <c r="L31" i="1"/>
  <c r="K32" i="1"/>
  <c r="K33" i="1"/>
  <c r="K34" i="1"/>
  <c r="K35" i="1"/>
  <c r="K36" i="1"/>
  <c r="D38" i="1"/>
  <c r="D37" i="1" s="1"/>
  <c r="E38" i="1"/>
  <c r="E37" i="1" s="1"/>
  <c r="F38" i="1"/>
  <c r="F37" i="1" s="1"/>
  <c r="G38" i="1"/>
  <c r="G37" i="1" s="1"/>
  <c r="H38" i="1"/>
  <c r="H37" i="1" s="1"/>
  <c r="I38" i="1"/>
  <c r="I37" i="1" s="1"/>
  <c r="J38" i="1"/>
  <c r="J37" i="1" s="1"/>
  <c r="L38" i="1"/>
  <c r="L37" i="1" s="1"/>
  <c r="K39" i="1"/>
  <c r="K40" i="1"/>
  <c r="D42" i="1"/>
  <c r="E42" i="1"/>
  <c r="F42" i="1"/>
  <c r="G42" i="1"/>
  <c r="H42" i="1"/>
  <c r="I42" i="1"/>
  <c r="J42" i="1"/>
  <c r="L42" i="1"/>
  <c r="K43" i="1"/>
  <c r="K44" i="1"/>
  <c r="D45" i="1"/>
  <c r="E45" i="1"/>
  <c r="F45" i="1"/>
  <c r="F41" i="1" s="1"/>
  <c r="G45" i="1"/>
  <c r="H45" i="1"/>
  <c r="I45" i="1"/>
  <c r="K45" i="1" s="1"/>
  <c r="J45" i="1"/>
  <c r="L45" i="1"/>
  <c r="K46" i="1"/>
  <c r="K47" i="1"/>
  <c r="K48" i="1"/>
  <c r="D50" i="1"/>
  <c r="E50" i="1"/>
  <c r="F50" i="1"/>
  <c r="G50" i="1"/>
  <c r="H50" i="1"/>
  <c r="I50" i="1"/>
  <c r="J50" i="1"/>
  <c r="J49" i="1" s="1"/>
  <c r="L50" i="1"/>
  <c r="K51" i="1"/>
  <c r="D52" i="1"/>
  <c r="E52" i="1"/>
  <c r="F52" i="1"/>
  <c r="G52" i="1"/>
  <c r="H52" i="1"/>
  <c r="I52" i="1"/>
  <c r="J52" i="1"/>
  <c r="L52" i="1"/>
  <c r="K53" i="1"/>
  <c r="D54" i="1"/>
  <c r="E54" i="1"/>
  <c r="F54" i="1"/>
  <c r="G54" i="1"/>
  <c r="H54" i="1"/>
  <c r="I54" i="1"/>
  <c r="K54" i="1" s="1"/>
  <c r="J54" i="1"/>
  <c r="L54" i="1"/>
  <c r="K55" i="1"/>
  <c r="D58" i="1"/>
  <c r="E58" i="1"/>
  <c r="F58" i="1"/>
  <c r="G58" i="1"/>
  <c r="H58" i="1"/>
  <c r="I58" i="1"/>
  <c r="J58" i="1"/>
  <c r="L58" i="1"/>
  <c r="L57" i="1" s="1"/>
  <c r="K59" i="1"/>
  <c r="K60" i="1"/>
  <c r="D61" i="1"/>
  <c r="E61" i="1"/>
  <c r="F61" i="1"/>
  <c r="G61" i="1"/>
  <c r="H61" i="1"/>
  <c r="I61" i="1"/>
  <c r="K61" i="1" s="1"/>
  <c r="J61" i="1"/>
  <c r="L61" i="1"/>
  <c r="K62" i="1"/>
  <c r="K63" i="1"/>
  <c r="K64" i="1"/>
  <c r="K65" i="1"/>
  <c r="D67" i="1"/>
  <c r="D66" i="1" s="1"/>
  <c r="E67" i="1"/>
  <c r="E66" i="1" s="1"/>
  <c r="F67" i="1"/>
  <c r="F66" i="1" s="1"/>
  <c r="G67" i="1"/>
  <c r="G66" i="1" s="1"/>
  <c r="H67" i="1"/>
  <c r="H66" i="1" s="1"/>
  <c r="I67" i="1"/>
  <c r="J67" i="1"/>
  <c r="J66" i="1" s="1"/>
  <c r="L67" i="1"/>
  <c r="L66" i="1" s="1"/>
  <c r="K68" i="1"/>
  <c r="K69" i="1"/>
  <c r="D71" i="1"/>
  <c r="E71" i="1"/>
  <c r="F71" i="1"/>
  <c r="G71" i="1"/>
  <c r="H71" i="1"/>
  <c r="I71" i="1"/>
  <c r="J71" i="1"/>
  <c r="L71" i="1"/>
  <c r="K72" i="1"/>
  <c r="D74" i="1"/>
  <c r="D73" i="1" s="1"/>
  <c r="E74" i="1"/>
  <c r="E73" i="1" s="1"/>
  <c r="F74" i="1"/>
  <c r="F73" i="1" s="1"/>
  <c r="G74" i="1"/>
  <c r="G73" i="1" s="1"/>
  <c r="H74" i="1"/>
  <c r="H73" i="1" s="1"/>
  <c r="I74" i="1"/>
  <c r="I73" i="1" s="1"/>
  <c r="J74" i="1"/>
  <c r="J73" i="1" s="1"/>
  <c r="L74" i="1"/>
  <c r="L73" i="1" s="1"/>
  <c r="K75" i="1"/>
  <c r="D77" i="1"/>
  <c r="D76" i="1" s="1"/>
  <c r="E77" i="1"/>
  <c r="E76" i="1" s="1"/>
  <c r="F77" i="1"/>
  <c r="F76" i="1" s="1"/>
  <c r="G77" i="1"/>
  <c r="G76" i="1" s="1"/>
  <c r="H77" i="1"/>
  <c r="H76" i="1" s="1"/>
  <c r="I77" i="1"/>
  <c r="I76" i="1" s="1"/>
  <c r="J77" i="1"/>
  <c r="J76" i="1" s="1"/>
  <c r="L77" i="1"/>
  <c r="L76" i="1" s="1"/>
  <c r="K78" i="1"/>
  <c r="K79" i="1"/>
  <c r="K80" i="1"/>
  <c r="D81" i="1"/>
  <c r="E81" i="1"/>
  <c r="F81" i="1"/>
  <c r="G81" i="1"/>
  <c r="H81" i="1"/>
  <c r="I81" i="1"/>
  <c r="J81" i="1"/>
  <c r="L81" i="1"/>
  <c r="K82" i="1"/>
  <c r="K83" i="1"/>
  <c r="K84" i="1"/>
  <c r="K85" i="1"/>
  <c r="K86" i="1"/>
  <c r="K87" i="1"/>
  <c r="K88" i="1"/>
  <c r="J70" i="1" l="1"/>
  <c r="K81" i="1"/>
  <c r="H49" i="1"/>
  <c r="K50" i="1"/>
  <c r="K15" i="1"/>
  <c r="D70" i="1"/>
  <c r="D57" i="1"/>
  <c r="D56" i="1" s="1"/>
  <c r="E28" i="1"/>
  <c r="J57" i="1"/>
  <c r="J56" i="1" s="1"/>
  <c r="K74" i="1"/>
  <c r="K71" i="1"/>
  <c r="I57" i="1"/>
  <c r="I56" i="1" s="1"/>
  <c r="K56" i="1" s="1"/>
  <c r="D49" i="1"/>
  <c r="L41" i="1"/>
  <c r="E41" i="1"/>
  <c r="D13" i="1"/>
  <c r="K77" i="1"/>
  <c r="H13" i="1"/>
  <c r="L49" i="1"/>
  <c r="F49" i="1"/>
  <c r="I14" i="1"/>
  <c r="K14" i="1" s="1"/>
  <c r="F57" i="1"/>
  <c r="F56" i="1" s="1"/>
  <c r="H41" i="1"/>
  <c r="G13" i="1"/>
  <c r="K23" i="1"/>
  <c r="H70" i="1"/>
  <c r="J13" i="1"/>
  <c r="K73" i="1"/>
  <c r="L56" i="1"/>
  <c r="G41" i="1"/>
  <c r="L28" i="1"/>
  <c r="F28" i="1"/>
  <c r="K58" i="1"/>
  <c r="E57" i="1"/>
  <c r="E56" i="1" s="1"/>
  <c r="K52" i="1"/>
  <c r="G49" i="1"/>
  <c r="K24" i="1"/>
  <c r="E49" i="1"/>
  <c r="K17" i="1"/>
  <c r="I13" i="1"/>
  <c r="I41" i="1"/>
  <c r="K38" i="1"/>
  <c r="J28" i="1"/>
  <c r="D28" i="1"/>
  <c r="H28" i="1"/>
  <c r="H27" i="1" s="1"/>
  <c r="L13" i="1"/>
  <c r="F13" i="1"/>
  <c r="E13" i="1"/>
  <c r="K67" i="1"/>
  <c r="H57" i="1"/>
  <c r="H56" i="1" s="1"/>
  <c r="G57" i="1"/>
  <c r="G56" i="1" s="1"/>
  <c r="J41" i="1"/>
  <c r="D41" i="1"/>
  <c r="K31" i="1"/>
  <c r="G28" i="1"/>
  <c r="K37" i="1"/>
  <c r="E70" i="1"/>
  <c r="G70" i="1"/>
  <c r="K76" i="1"/>
  <c r="L70" i="1"/>
  <c r="F70" i="1"/>
  <c r="I49" i="1"/>
  <c r="K49" i="1" s="1"/>
  <c r="I70" i="1"/>
  <c r="K70" i="1" s="1"/>
  <c r="I28" i="1"/>
  <c r="I66" i="1"/>
  <c r="K66" i="1" s="1"/>
  <c r="K42" i="1"/>
  <c r="I22" i="1"/>
  <c r="K22" i="1" s="1"/>
  <c r="D27" i="1" l="1"/>
  <c r="D12" i="1" s="1"/>
  <c r="H12" i="1"/>
  <c r="K41" i="1"/>
  <c r="K13" i="1"/>
  <c r="G27" i="1"/>
  <c r="G12" i="1" s="1"/>
  <c r="K57" i="1"/>
  <c r="J27" i="1"/>
  <c r="J12" i="1" s="1"/>
  <c r="E27" i="1"/>
  <c r="E12" i="1" s="1"/>
  <c r="F27" i="1"/>
  <c r="F12" i="1" s="1"/>
  <c r="L27" i="1"/>
  <c r="L12" i="1" s="1"/>
  <c r="I27" i="1"/>
  <c r="K28" i="1"/>
  <c r="K27" i="1" l="1"/>
  <c r="I12" i="1"/>
  <c r="K12" i="1" s="1"/>
</calcChain>
</file>

<file path=xl/sharedStrings.xml><?xml version="1.0" encoding="utf-8"?>
<sst xmlns="http://schemas.openxmlformats.org/spreadsheetml/2006/main" count="710" uniqueCount="454">
  <si>
    <t>Cont de executie - Cheltuieli - Bugetul local</t>
  </si>
  <si>
    <t>Trimestrul: 3, Anul: 2020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</si>
  <si>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</si>
  <si>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</si>
  <si>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</si>
  <si>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</si>
  <si>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</si>
  <si>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</si>
  <si>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</si>
  <si>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</si>
  <si>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</si>
  <si>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</si>
  <si>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</si>
  <si>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</si>
  <si>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</si>
  <si>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</si>
  <si>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</si>
  <si>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</si>
  <si>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</si>
  <si>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</si>
  <si>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</si>
  <si>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</si>
  <si>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</si>
  <si>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</si>
  <si>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</si>
  <si>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</si>
  <si>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</si>
  <si>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</si>
  <si>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</si>
  <si>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</si>
  <si>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</si>
  <si>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</si>
  <si>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</si>
  <si>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</si>
  <si>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10</t>
  </si>
  <si>
    <t>Servicii publice comunitare de evidenţă a persoanelor</t>
  </si>
  <si>
    <t>54.02.10</t>
  </si>
  <si>
    <t>11</t>
  </si>
  <si>
    <t xml:space="preserve">Alte servicii publice generale </t>
  </si>
  <si>
    <t>54.02.50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</si>
  <si>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</si>
  <si>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</si>
  <si>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</si>
  <si>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</si>
  <si>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</si>
  <si>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</si>
  <si>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</si>
  <si>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</si>
  <si>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</si>
  <si>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</si>
  <si>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</si>
  <si>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</si>
  <si>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</si>
  <si>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</si>
  <si>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</si>
  <si>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</si>
  <si>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</si>
  <si>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</si>
  <si>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</si>
  <si>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</si>
  <si>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</si>
  <si>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</si>
  <si>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</si>
  <si>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</si>
  <si>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</si>
  <si>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</si>
  <si>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</si>
  <si>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</si>
  <si>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</si>
  <si>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</si>
  <si>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</si>
  <si>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</si>
  <si>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</si>
  <si>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</si>
  <si>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</si>
  <si>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</si>
  <si>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</si>
  <si>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</si>
  <si>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</si>
  <si>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35</t>
  </si>
  <si>
    <t xml:space="preserve">Invatamant secundar superior   </t>
  </si>
  <si>
    <t>65.02.04.02</t>
  </si>
  <si>
    <t>36</t>
  </si>
  <si>
    <t>Invatamant profesional</t>
  </si>
  <si>
    <t>65.02.04.03</t>
  </si>
  <si>
    <t>37</t>
  </si>
  <si>
    <t>Invatamant postliceal</t>
  </si>
  <si>
    <t>65.02.05</t>
  </si>
  <si>
    <t>45</t>
  </si>
  <si>
    <t>Alte cheltuieli in domeniul invatamantului</t>
  </si>
  <si>
    <t>65.02.50</t>
  </si>
  <si>
    <t>46</t>
  </si>
  <si>
    <t>Sanatate (cod 66.02.06+66.02.08+66.02.50)</t>
  </si>
  <si>
    <t>66.02</t>
  </si>
  <si>
    <t>47</t>
  </si>
  <si>
    <t>Servicii  medicale in unitati sanitare cu paturi (cod 66.02.06.01+66.02.06.03)</t>
  </si>
  <si>
    <t>66.02.06</t>
  </si>
  <si>
    <t>48</t>
  </si>
  <si>
    <t>Spitale generale</t>
  </si>
  <si>
    <t>66.02.06.01</t>
  </si>
  <si>
    <t>50</t>
  </si>
  <si>
    <t>Servicii de sanatate publica</t>
  </si>
  <si>
    <t>66.02.08</t>
  </si>
  <si>
    <t>53</t>
  </si>
  <si>
    <t>Cultura, recreere si religie (cod 67.02.03+67.02.05+67.02.06+67.02.50)</t>
  </si>
  <si>
    <t>67.02</t>
  </si>
  <si>
    <t>54</t>
  </si>
  <si>
    <t>Servicii culturale (cod 67.02.03.02 la 67.02.03.08+67.02.03.12+67.02.03.30)</t>
  </si>
  <si>
    <t>67.02.03</t>
  </si>
  <si>
    <t>55</t>
  </si>
  <si>
    <t>Biblioteci publice comunale, orasenesti, municipale</t>
  </si>
  <si>
    <t>67.02.03.02</t>
  </si>
  <si>
    <t>56</t>
  </si>
  <si>
    <t>Muzee</t>
  </si>
  <si>
    <t>67.02.03.03</t>
  </si>
  <si>
    <t>64</t>
  </si>
  <si>
    <t>Servicii recreative si sportive (cod 67.02.05.01 la 67.02.05.03)</t>
  </si>
  <si>
    <t>67.02.05</t>
  </si>
  <si>
    <t>65</t>
  </si>
  <si>
    <t>Sport</t>
  </si>
  <si>
    <t>67.02.05.01</t>
  </si>
  <si>
    <t>67</t>
  </si>
  <si>
    <t>Intretinere gradini publice, parcuri, zone verzi, baze sportive si de agrement</t>
  </si>
  <si>
    <t>67.02.05.03</t>
  </si>
  <si>
    <t>69</t>
  </si>
  <si>
    <t>Alte servicii in domeniile culturii, recreerii si religiei</t>
  </si>
  <si>
    <t>67.02.50</t>
  </si>
  <si>
    <t>70</t>
  </si>
  <si>
    <t>Asigurari si asistenta sociala (cod 68.02.04+68.02.05+68.02.06+68.02.10+68.02.11+68.02.12+68.02.15+68.02.50)</t>
  </si>
  <si>
    <t>68.02</t>
  </si>
  <si>
    <t>72</t>
  </si>
  <si>
    <t>Asistenta sociala in caz de boli si invaliditati (cod 68.02.05.02)</t>
  </si>
  <si>
    <t>68.02.05</t>
  </si>
  <si>
    <t>73</t>
  </si>
  <si>
    <t>Asistenta sociala  in  caz de invaliditate</t>
  </si>
  <si>
    <t>68.02.05.02</t>
  </si>
  <si>
    <t>78</t>
  </si>
  <si>
    <t>Prevenirea excluderii sociale (cod 68.02.15.01+68.02.15.02)</t>
  </si>
  <si>
    <t>68.02.15</t>
  </si>
  <si>
    <t>79</t>
  </si>
  <si>
    <t>Ajutor social</t>
  </si>
  <si>
    <t>68.02.15.01</t>
  </si>
  <si>
    <t>81</t>
  </si>
  <si>
    <t>Alte cheltuieli in domeniul asiaurarilor si asistentei  sociale</t>
  </si>
  <si>
    <t>68.02.50</t>
  </si>
  <si>
    <t>82</t>
  </si>
  <si>
    <t>Alte cheltuieli in domeniul  asistentei  sociale</t>
  </si>
  <si>
    <t>68.02.50.50</t>
  </si>
  <si>
    <t>83</t>
  </si>
  <si>
    <t>Partea a IV-a  SERVICII SI DEZVOLTARE PUBLICA, LOCUINTE, MEDIU SI APE (cod 70.02+74.02)</t>
  </si>
  <si>
    <t>69.02</t>
  </si>
  <si>
    <t>84</t>
  </si>
  <si>
    <t>Locuinte, servicii si dezvoltare publica (cod 70.02.03+70.02.05 la 70.02.07+70.02.50)</t>
  </si>
  <si>
    <t>70.02</t>
  </si>
  <si>
    <t>85</t>
  </si>
  <si>
    <t>Locuinte   (cod 70.02.03.01+70.02.03.30)</t>
  </si>
  <si>
    <t>70.02.03</t>
  </si>
  <si>
    <t>86</t>
  </si>
  <si>
    <t>Dezvoltarea sistemului de locuinte</t>
  </si>
  <si>
    <t>70.02.03.01</t>
  </si>
  <si>
    <t>87</t>
  </si>
  <si>
    <t>Alte cheltuieli in domeniul locuintelor</t>
  </si>
  <si>
    <t>70.02.03.30</t>
  </si>
  <si>
    <t>88</t>
  </si>
  <si>
    <t>Alimentare cu apa si amenajari hidrotehnice   (cod 70.02.05.01+70.02.05.02)</t>
  </si>
  <si>
    <t>70.02.05</t>
  </si>
  <si>
    <t>89</t>
  </si>
  <si>
    <t>Alimentare cu apa</t>
  </si>
  <si>
    <t>70.02.05.01</t>
  </si>
  <si>
    <t>90</t>
  </si>
  <si>
    <t xml:space="preserve">Amenajari hidrotehnice </t>
  </si>
  <si>
    <t>70.02.05.02</t>
  </si>
  <si>
    <t>91</t>
  </si>
  <si>
    <t>Iluminat public si electrificari rurale</t>
  </si>
  <si>
    <t>70.02.06</t>
  </si>
  <si>
    <t>93</t>
  </si>
  <si>
    <t xml:space="preserve">Alte servicii in domeniile locuintelor, serviciilor si dezvoltarii comunale </t>
  </si>
  <si>
    <t>70.02.50</t>
  </si>
  <si>
    <t>94</t>
  </si>
  <si>
    <t>Protectia mediului   (cod 74.02.03+74.02.05+74.02.06+74.02.50)</t>
  </si>
  <si>
    <t>74.02</t>
  </si>
  <si>
    <t>96</t>
  </si>
  <si>
    <t>Salubritate si gestiunea deseurilor (cod 74.02.05.01+74.02.05.02)</t>
  </si>
  <si>
    <t>74.02.05</t>
  </si>
  <si>
    <t>97</t>
  </si>
  <si>
    <t>Salubritate</t>
  </si>
  <si>
    <t>74.02.05.01</t>
  </si>
  <si>
    <t>99</t>
  </si>
  <si>
    <t>Canalizarea si tratarea apelor reziduale</t>
  </si>
  <si>
    <t>74.02.06</t>
  </si>
  <si>
    <t>101</t>
  </si>
  <si>
    <t>Partea a V-a ACTIUNI ECONOMICE   (cod 80.02+81.02+83.02+84.02+87.02)</t>
  </si>
  <si>
    <t>79.02</t>
  </si>
  <si>
    <t>108</t>
  </si>
  <si>
    <t>Combustibili si energie (cod 81.02.06+81.02.07+81.02.50)</t>
  </si>
  <si>
    <t>81.02</t>
  </si>
  <si>
    <t>111</t>
  </si>
  <si>
    <t>Alte cheltuieli privind combustibili si energia</t>
  </si>
  <si>
    <t>81.02.50</t>
  </si>
  <si>
    <t>112</t>
  </si>
  <si>
    <t>Agricultura, silvicultura, piscicultura si vanatoare (cod 83.02.03)</t>
  </si>
  <si>
    <t>83.02</t>
  </si>
  <si>
    <t>113</t>
  </si>
  <si>
    <t>Agricultura (cod 83.02.03.03+.83.02.03.30)</t>
  </si>
  <si>
    <t>83.02.03</t>
  </si>
  <si>
    <t>116</t>
  </si>
  <si>
    <t xml:space="preserve">Alte cheltuieli in domeniul agriculturii </t>
  </si>
  <si>
    <t>83.02.03.30</t>
  </si>
  <si>
    <t>118</t>
  </si>
  <si>
    <t>Transporturi   (cod 84.02.03+84.02.06+84.02.50)</t>
  </si>
  <si>
    <t>84.02</t>
  </si>
  <si>
    <t>119</t>
  </si>
  <si>
    <t>Transport rutier   (cod 84.02.03.01 la 84.02.03.03)</t>
  </si>
  <si>
    <t>84.02.03</t>
  </si>
  <si>
    <t>120</t>
  </si>
  <si>
    <t>Drumuri si poduri</t>
  </si>
  <si>
    <t>84.02.03.01</t>
  </si>
  <si>
    <t>121</t>
  </si>
  <si>
    <t>Transport in comun</t>
  </si>
  <si>
    <t>84.02.03.02</t>
  </si>
  <si>
    <t>122</t>
  </si>
  <si>
    <t xml:space="preserve">Strazi </t>
  </si>
  <si>
    <t>84.02.03.03</t>
  </si>
  <si>
    <t>128</t>
  </si>
  <si>
    <t>Alte actiuni economice (cod 87.02.01+87.02.03 la 87.02.05+87.02.50)</t>
  </si>
  <si>
    <t>87.02</t>
  </si>
  <si>
    <t>131</t>
  </si>
  <si>
    <t>Turism</t>
  </si>
  <si>
    <t>87.02.04</t>
  </si>
  <si>
    <t>134</t>
  </si>
  <si>
    <t>VII. REZERVE, EXCEDENT / DEFICIT</t>
  </si>
  <si>
    <t>96.02</t>
  </si>
  <si>
    <t>136</t>
  </si>
  <si>
    <t>EXCEDENT     98.02.96 + 98.02.97</t>
  </si>
  <si>
    <t>98.02</t>
  </si>
  <si>
    <t>137</t>
  </si>
  <si>
    <t xml:space="preserve">    Excedentul secţiunii de funcţionare</t>
  </si>
  <si>
    <t>98.02.96</t>
  </si>
  <si>
    <t>138</t>
  </si>
  <si>
    <t xml:space="preserve">    Excedentul secţiunii de dezvoltare</t>
  </si>
  <si>
    <t>98.02.97</t>
  </si>
  <si>
    <t>139</t>
  </si>
  <si>
    <t>DEFICIT          99.02.96 + 99.02.97</t>
  </si>
  <si>
    <t>99.02</t>
  </si>
  <si>
    <t>141</t>
  </si>
  <si>
    <t xml:space="preserve">    Deficitul secţiunii de dezvoltare</t>
  </si>
  <si>
    <t>99.02.97</t>
  </si>
  <si>
    <t>CHELTUIELI CURENTE  (cod 10+20+30+40+50+51+55+56+57+59)</t>
  </si>
  <si>
    <t>01</t>
  </si>
  <si>
    <t>TITLUL I  CHELTUIELI DE PERSONAL   (cod 10.01 la 10.03)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</si>
  <si>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</si>
  <si>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</si>
  <si>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</si>
  <si>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</si>
  <si>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</si>
  <si>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</si>
  <si>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</si>
  <si>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</si>
  <si>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</si>
  <si>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</si>
  <si>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</si>
  <si>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</si>
  <si>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</si>
  <si>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</si>
  <si>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Stimulentul de risc</t>
  </si>
  <si>
    <t>10.01.29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</si>
  <si>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</si>
  <si>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</si>
  <si>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</si>
  <si>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</si>
  <si>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</si>
  <si>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</si>
  <si>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</si>
  <si>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</si>
  <si>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</si>
  <si>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</si>
  <si>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asigurari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</si>
  <si>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</si>
  <si>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</si>
  <si>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</si>
  <si>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</si>
  <si>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</si>
  <si>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pt concedii si indemnizatii</t>
  </si>
  <si>
    <t>10.03.06</t>
  </si>
  <si>
    <t>Contributia asiguratorie pentru munca</t>
  </si>
  <si>
    <t>10.03.07</t>
  </si>
  <si>
    <t>TITLUL II  BUNURI SI SERVICII  (cod 20.01 la 20.06+20.09 la 20.16+20.18 la 20.27+20.30)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</si>
  <si>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</si>
  <si>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</si>
  <si>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</si>
  <si>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</si>
  <si>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</si>
  <si>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</si>
  <si>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</si>
  <si>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</si>
  <si>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</si>
  <si>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</si>
  <si>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</si>
  <si>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</si>
  <si>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</si>
  <si>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</si>
  <si>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</si>
  <si>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</si>
  <si>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</si>
  <si>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</si>
  <si>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</si>
  <si>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</si>
  <si>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</si>
  <si>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</si>
  <si>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</si>
  <si>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</si>
  <si>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</si>
  <si>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</si>
  <si>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</si>
  <si>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</si>
  <si>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</si>
  <si>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</si>
  <si>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Dezinfectanti</t>
  </si>
  <si>
    <t>20.04.04</t>
  </si>
  <si>
    <t>Bunuri de natura obiectelor de inventar  (cod 20.05.01+20.05.03+20.05.30)</t>
  </si>
  <si>
    <t>20.05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</si>
  <si>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</si>
  <si>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</si>
  <si>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</si>
  <si>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</si>
  <si>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</si>
  <si>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</si>
  <si>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</si>
  <si>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</si>
  <si>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</si>
  <si>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</si>
  <si>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</si>
  <si>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</si>
  <si>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</si>
  <si>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</si>
  <si>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Comisioane  si alte costuri aferente imprumuturilor  (cod 20.24.01 la 20.24.03)</t>
  </si>
  <si>
    <t>20.24</t>
  </si>
  <si>
    <t>Comisioane si alte costuri aferente imprumuturilor externe</t>
  </si>
  <si>
    <t>20.24.01</t>
  </si>
  <si>
    <t>Comisioane si alte costuri aferente imprumuturilor interne</t>
  </si>
  <si>
    <t>20.24.02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</si>
  <si>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</si>
  <si>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</si>
  <si>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</si>
  <si>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</si>
  <si>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</si>
  <si>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</si>
  <si>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Chirii</t>
  </si>
  <si>
    <t>20.30.04</t>
  </si>
  <si>
    <t>Alte cheltuieli cu bunuri si servicii</t>
  </si>
  <si>
    <t>20.30.30</t>
  </si>
  <si>
    <t>TITLUL III DOBANZI   (cod 30.01 la 30.03)</t>
  </si>
  <si>
    <t>Dobanzi aferente datoriei publice interne  (cod 30.01.01+30.01.02)</t>
  </si>
  <si>
    <t>30.01</t>
  </si>
  <si>
    <t>Dobanzi aferente datoriei publice interne directe</t>
  </si>
  <si>
    <t>30.01.01</t>
  </si>
  <si>
    <t>Dobanzi aferente datoriei publice externe  (cod 30.02.01 la 30.02.03+30.02.05)</t>
  </si>
  <si>
    <t>30.02</t>
  </si>
  <si>
    <t xml:space="preserve">Dobanzi aferente datoriei publice externe locale </t>
  </si>
  <si>
    <t>30.02.05</t>
  </si>
  <si>
    <t>TITLUL IV SUBVENTII  (cod  40.03+40.20+40.30)</t>
  </si>
  <si>
    <t>40</t>
  </si>
  <si>
    <t>Subventii pentru acoperirea diferentelor de pret si tarif</t>
  </si>
  <si>
    <t>40.03</t>
  </si>
  <si>
    <t xml:space="preserve">TITLUL VI TRANSFERURI INTRE UNITATI ALE ADMINISTRATIEI PUBLICE  (cod 51.01+51.02) </t>
  </si>
  <si>
    <t>51</t>
  </si>
  <si>
    <t>Transferuri curente (cod 51.01.01 la 51.01.28+51.01.30 la 51.01.32+51.01.34 la 51.01.59+51.01.64+51.01.67+51.01.70+51.01.73+51.01.74)</t>
  </si>
  <si>
    <t>51.01</t>
  </si>
  <si>
    <t>Transferuri catre institutii publice</t>
  </si>
  <si>
    <t>51.01.01</t>
  </si>
  <si>
    <t>Transferuri din bugetele locale pentru finanţarea cheltuielilor curente din domeniul sănătăţii</t>
  </si>
  <si>
    <t>51.01.46</t>
  </si>
  <si>
    <t>TITLUL VII ALTE TRANSFERURI (cod  55.01+55.02)</t>
  </si>
  <si>
    <t>A. Transferuri interne (cod 55.01.01 la 55.01.03+55.01.05 la 55.01.10+55.01.12 la 55.01.20+55.01.26+55.01.28+55.01.29+55.01.41+55.01.42+55.01.46 la 55.01.55+ 55.01.57+55.01.58+55.01.59+55.01.62+55.01.63+55.01.64+55.01.65+55.01.66+55.01.67+55.01.68+55.01.69+55.01.70+55.01.71+55.01.72)</t>
  </si>
  <si>
    <t>55.01</t>
  </si>
  <si>
    <t>Finantarea învătământului particular sau confesional acreditat</t>
  </si>
  <si>
    <t>55.01.63</t>
  </si>
  <si>
    <t>TITLUL IX  ASISTENTA SOCIALA  (cod 57.01+57.02+57.04)</t>
  </si>
  <si>
    <t>57</t>
  </si>
  <si>
    <t>Ajutoare sociale  (cod 57.02.01 la 57.02.05)</t>
  </si>
  <si>
    <t>57.02</t>
  </si>
  <si>
    <t>Ajutoare sociale in numerar</t>
  </si>
  <si>
    <t>57.02.01</t>
  </si>
  <si>
    <t>Ajutoare sociale in natura</t>
  </si>
  <si>
    <t>57.02.02</t>
  </si>
  <si>
    <t>Tichete de creşă şi tichete sociale pentru grădiniţă</t>
  </si>
  <si>
    <t>57.02.03</t>
  </si>
  <si>
    <t>TITLUL XI ALTE CHELTUIELI   (cod 59.01+59.02+59.11+59.12+59.15+59.17+59.22+59.25+59.30+59.35+59.38+59.40+59.41+59.42)</t>
  </si>
  <si>
    <t>59</t>
  </si>
  <si>
    <t xml:space="preserve">Burse </t>
  </si>
  <si>
    <t>59.01</t>
  </si>
  <si>
    <t>Sume aferente persoanelor cu handicap neincadrate</t>
  </si>
  <si>
    <t>59.40</t>
  </si>
  <si>
    <t>OPERATIUNI FINANCIARE  (cod 80+81)</t>
  </si>
  <si>
    <t>TITLUL XVII RAMBURSARI DE CREDITE   (cod 81.01+81.02)</t>
  </si>
  <si>
    <t>Rambursari de credite externe</t>
  </si>
  <si>
    <t>81.01</t>
  </si>
  <si>
    <t xml:space="preserve">Rambursari de crediteaferente datoriei publice externe locale </t>
  </si>
  <si>
    <t>81.01.05</t>
  </si>
  <si>
    <t xml:space="preserve">Rambursari de credite interne </t>
  </si>
  <si>
    <t>Rambursari de credite aferente datoriei publice interne locale</t>
  </si>
  <si>
    <t>81.02.05</t>
  </si>
  <si>
    <t>PLATI EFECTUATE IN ANII PRECEDENTI SI RECUPERATE IN ANUL CURENT (cod 85)</t>
  </si>
  <si>
    <t>TITLUL XIX PLATI EFECTUATE IN ANII PRECEDENTI SI RECUPERATE IN ANUL CURENT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</si>
  <si>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</si>
  <si>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</si>
  <si>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</si>
  <si>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</si>
  <si>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Transferuri de capital  (cod 51.02.12+51.02.15+51.02.28+51.02.29+51.02.35+51.02.36+51.02.37+51.02.38)</t>
  </si>
  <si>
    <t>Transfer din bugetul local pentru cheltuieli de capital in domeniul sanatatii</t>
  </si>
  <si>
    <t>51.02.28</t>
  </si>
  <si>
    <t>TITLUL X PROIECTE CU FINANTARE DIN FONDURI EXTERNE NERAMBURSABILE AFERENTE CADRULUI FINANCIAR 2014-2020</t>
  </si>
  <si>
    <t>58</t>
  </si>
  <si>
    <t>Programe din Fondul European de Dezvoltare Europeana (FEDR)</t>
  </si>
  <si>
    <t>58.01</t>
  </si>
  <si>
    <t xml:space="preserve">  Finantare nationala</t>
  </si>
  <si>
    <t>58.01.01</t>
  </si>
  <si>
    <t xml:space="preserve">  Finantare externa nerambursabila</t>
  </si>
  <si>
    <t>58.01.02</t>
  </si>
  <si>
    <t xml:space="preserve">  Cheltuieli neeligibile</t>
  </si>
  <si>
    <t>58.01.03</t>
  </si>
  <si>
    <t>Programe din Fondul Social European (FSE)</t>
  </si>
  <si>
    <t>58.02</t>
  </si>
  <si>
    <t>58.02.01</t>
  </si>
  <si>
    <t>58.02.02</t>
  </si>
  <si>
    <t>CHELTUIELI DE CAPITAL  (cod 71+72)</t>
  </si>
  <si>
    <t>TITLUL XIII  ACTIVE NEFINANCIARE  (cod 71.01 la 71.03)</t>
  </si>
  <si>
    <t>71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</si>
  <si>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</si>
  <si>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</si>
  <si>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</si>
  <si>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</si>
  <si>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</si>
  <si>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</si>
  <si>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</si>
  <si>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</si>
  <si>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</si>
  <si>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</si>
  <si>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>Plati efectuate in anii precedenti si recuperate in anul curent - sectiunea dezvoltare</t>
  </si>
  <si>
    <t>85.01.02</t>
  </si>
  <si>
    <t>MUNICIPIUL CÂMPULUNG MOLDOVENESC                                                               ANEXA NR. 2 LA HCL NR. _____/2020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</si>
  <si>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</si>
  <si>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</si>
  <si>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</si>
  <si>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</si>
  <si>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</si>
  <si>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</si>
  <si>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</si>
  <si>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</si>
  <si>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</si>
  <si>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</si>
  <si>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</si>
  <si>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AL MUNICIPIULUI,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</si>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</sst>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8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2" xfId="0" applyNumberFormat="1" applyFont="1" applyBorder="1" applyAlignment="1">
      <alignment wrapText="1" shrinkToFit="1"/>
    </xf>
    <xf numFmtId="4" fontId="6" fillId="0" borderId="2" xfId="0" applyNumberFormat="1" applyFont="1" applyBorder="1" applyAlignment="1">
      <alignment wrapText="1"/>
    </xf>
    <xf numFmtId="49" fontId="2" fillId="0" borderId="0" xfId="0" applyNumberFormat="1" applyFont="1" applyAlignment="1">
      <alignment wrapText="1" shrinkToFi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3"/>
  <sheetViews>
    <sheetView tabSelected="1" topLeftCell="B288" workbookViewId="0">
      <selection activeCell="N180" sqref="N180"/>
    </sheetView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5" width="14.42578125" hidden="1" customWidth="1"/>
    <col min="6" max="6" width="13" customWidth="1"/>
    <col min="7" max="7" width="12.7109375" customWidth="1"/>
    <col min="8" max="9" width="14.42578125" hidden="1" customWidth="1"/>
    <col min="10" max="10" width="12.5703125" customWidth="1"/>
    <col min="11" max="12" width="14.42578125" hidden="1" customWidth="1"/>
  </cols>
  <sheetData>
    <row r="1" spans="1:12" x14ac:dyDescent="0.25">
      <c r="A1" s="14" t="s">
        <v>440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4" t="s">
        <v>441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69.95" customHeight="1" x14ac:dyDescent="0.25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5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15.75" thickBot="1" x14ac:dyDescent="0.3"/>
    <row r="6" spans="1:12" s="1" customFormat="1" ht="15.75" thickBot="1" x14ac:dyDescent="0.3">
      <c r="A6" s="12" t="s">
        <v>2</v>
      </c>
      <c r="B6" s="12"/>
      <c r="C6" s="12" t="s">
        <v>4</v>
      </c>
      <c r="D6" s="12" t="s">
        <v>6</v>
      </c>
      <c r="E6" s="12"/>
      <c r="F6" s="12" t="s">
        <v>9</v>
      </c>
      <c r="G6" s="12"/>
      <c r="H6" s="12" t="s">
        <v>10</v>
      </c>
      <c r="I6" s="12" t="s">
        <v>11</v>
      </c>
      <c r="J6" s="12" t="s">
        <v>12</v>
      </c>
      <c r="K6" s="12" t="s">
        <v>13</v>
      </c>
      <c r="L6" s="12" t="s">
        <v>15</v>
      </c>
    </row>
    <row r="7" spans="1:12" s="1" customFormat="1" ht="15.75" thickBot="1" x14ac:dyDescent="0.3">
      <c r="A7" s="12"/>
      <c r="B7" s="12"/>
      <c r="C7" s="12"/>
      <c r="D7" s="12" t="s">
        <v>7</v>
      </c>
      <c r="E7" s="12" t="s">
        <v>8</v>
      </c>
      <c r="F7" s="12" t="s">
        <v>7</v>
      </c>
      <c r="G7" s="12" t="s">
        <v>8</v>
      </c>
      <c r="H7" s="12"/>
      <c r="I7" s="12"/>
      <c r="J7" s="12"/>
      <c r="K7" s="12"/>
      <c r="L7" s="12"/>
    </row>
    <row r="8" spans="1:12" s="1" customFormat="1" ht="15.75" thickBot="1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1" customFormat="1" ht="15.75" thickBot="1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s="1" customFormat="1" ht="15.75" thickBot="1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s="1" customFormat="1" ht="15.75" thickBot="1" x14ac:dyDescent="0.3">
      <c r="A11" s="12" t="s">
        <v>3</v>
      </c>
      <c r="B11" s="12"/>
      <c r="C11" s="2" t="s">
        <v>5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 t="s">
        <v>14</v>
      </c>
      <c r="L11" s="2">
        <v>9</v>
      </c>
    </row>
    <row r="12" spans="1:12" s="1" customFormat="1" ht="22.5" x14ac:dyDescent="0.25">
      <c r="A12" s="5" t="s">
        <v>16</v>
      </c>
      <c r="B12" s="5" t="s">
        <v>17</v>
      </c>
      <c r="C12" s="5" t="s">
        <v>18</v>
      </c>
      <c r="D12" s="6">
        <f t="shared" ref="D12:J12" si="0">D13+D22+D27+D56+D70</f>
        <v>0</v>
      </c>
      <c r="E12" s="6">
        <f t="shared" si="0"/>
        <v>0</v>
      </c>
      <c r="F12" s="6">
        <f t="shared" si="0"/>
        <v>62163933</v>
      </c>
      <c r="G12" s="6">
        <f t="shared" si="0"/>
        <v>55636288</v>
      </c>
      <c r="H12" s="6">
        <f t="shared" si="0"/>
        <v>42244026</v>
      </c>
      <c r="I12" s="6">
        <f t="shared" si="0"/>
        <v>42244026</v>
      </c>
      <c r="J12" s="6">
        <f t="shared" si="0"/>
        <v>36815417</v>
      </c>
      <c r="K12" s="6">
        <f t="shared" ref="K12:K43" si="1">I12-J12</f>
        <v>5428609</v>
      </c>
      <c r="L12" s="6">
        <f>L13+L22+L27+L56+L70</f>
        <v>25033507</v>
      </c>
    </row>
    <row r="13" spans="1:12" s="1" customFormat="1" ht="22.5" x14ac:dyDescent="0.25">
      <c r="A13" s="5" t="s">
        <v>19</v>
      </c>
      <c r="B13" s="5" t="s">
        <v>20</v>
      </c>
      <c r="C13" s="5" t="s">
        <v>21</v>
      </c>
      <c r="D13" s="6">
        <f t="shared" ref="D13:J13" si="2">D14+D17+D20</f>
        <v>0</v>
      </c>
      <c r="E13" s="6">
        <f t="shared" si="2"/>
        <v>0</v>
      </c>
      <c r="F13" s="6">
        <f t="shared" si="2"/>
        <v>8245320</v>
      </c>
      <c r="G13" s="6">
        <f t="shared" si="2"/>
        <v>6916600</v>
      </c>
      <c r="H13" s="6">
        <f t="shared" si="2"/>
        <v>7173470</v>
      </c>
      <c r="I13" s="6">
        <f t="shared" si="2"/>
        <v>7173470</v>
      </c>
      <c r="J13" s="6">
        <f t="shared" si="2"/>
        <v>5376772</v>
      </c>
      <c r="K13" s="6">
        <f t="shared" si="1"/>
        <v>1796698</v>
      </c>
      <c r="L13" s="6">
        <f>L14+L17+L20</f>
        <v>6931424</v>
      </c>
    </row>
    <row r="14" spans="1:12" s="1" customFormat="1" ht="22.5" x14ac:dyDescent="0.25">
      <c r="A14" s="5" t="s">
        <v>22</v>
      </c>
      <c r="B14" s="5" t="s">
        <v>23</v>
      </c>
      <c r="C14" s="5" t="s">
        <v>24</v>
      </c>
      <c r="D14" s="6">
        <f t="shared" ref="D14:J15" si="3">D15</f>
        <v>0</v>
      </c>
      <c r="E14" s="6">
        <f t="shared" si="3"/>
        <v>0</v>
      </c>
      <c r="F14" s="6">
        <f t="shared" si="3"/>
        <v>7302520</v>
      </c>
      <c r="G14" s="6">
        <f t="shared" si="3"/>
        <v>6060200</v>
      </c>
      <c r="H14" s="6">
        <f t="shared" si="3"/>
        <v>6333542</v>
      </c>
      <c r="I14" s="6">
        <f t="shared" si="3"/>
        <v>6333542</v>
      </c>
      <c r="J14" s="6">
        <f t="shared" si="3"/>
        <v>4926971</v>
      </c>
      <c r="K14" s="6">
        <f t="shared" si="1"/>
        <v>1406571</v>
      </c>
      <c r="L14" s="6">
        <f>L15</f>
        <v>5309596</v>
      </c>
    </row>
    <row r="15" spans="1:12" s="1" customFormat="1" ht="22.5" x14ac:dyDescent="0.25">
      <c r="A15" s="5" t="s">
        <v>25</v>
      </c>
      <c r="B15" s="5" t="s">
        <v>26</v>
      </c>
      <c r="C15" s="5" t="s">
        <v>27</v>
      </c>
      <c r="D15" s="6">
        <f t="shared" si="3"/>
        <v>0</v>
      </c>
      <c r="E15" s="6">
        <f t="shared" si="3"/>
        <v>0</v>
      </c>
      <c r="F15" s="6">
        <f t="shared" si="3"/>
        <v>7302520</v>
      </c>
      <c r="G15" s="6">
        <f t="shared" si="3"/>
        <v>6060200</v>
      </c>
      <c r="H15" s="6">
        <f t="shared" si="3"/>
        <v>6333542</v>
      </c>
      <c r="I15" s="6">
        <f t="shared" si="3"/>
        <v>6333542</v>
      </c>
      <c r="J15" s="6">
        <f t="shared" si="3"/>
        <v>4926971</v>
      </c>
      <c r="K15" s="6">
        <f t="shared" si="1"/>
        <v>1406571</v>
      </c>
      <c r="L15" s="6">
        <f>L16</f>
        <v>5309596</v>
      </c>
    </row>
    <row r="16" spans="1:12" s="1" customFormat="1" x14ac:dyDescent="0.25">
      <c r="A16" s="5" t="s">
        <v>28</v>
      </c>
      <c r="B16" s="5" t="s">
        <v>29</v>
      </c>
      <c r="C16" s="5" t="s">
        <v>30</v>
      </c>
      <c r="D16" s="6">
        <v>0</v>
      </c>
      <c r="E16" s="6">
        <v>0</v>
      </c>
      <c r="F16" s="6">
        <v>7302520</v>
      </c>
      <c r="G16" s="6">
        <v>6060200</v>
      </c>
      <c r="H16" s="6">
        <v>6333542</v>
      </c>
      <c r="I16" s="6">
        <v>6333542</v>
      </c>
      <c r="J16" s="6">
        <v>4926971</v>
      </c>
      <c r="K16" s="6">
        <f t="shared" si="1"/>
        <v>1406571</v>
      </c>
      <c r="L16" s="6">
        <v>5309596</v>
      </c>
    </row>
    <row r="17" spans="1:12" s="1" customFormat="1" ht="22.5" x14ac:dyDescent="0.25">
      <c r="A17" s="5" t="s">
        <v>31</v>
      </c>
      <c r="B17" s="5" t="s">
        <v>32</v>
      </c>
      <c r="C17" s="5" t="s">
        <v>33</v>
      </c>
      <c r="D17" s="6">
        <f t="shared" ref="D17:J17" si="4">+D18+D19</f>
        <v>0</v>
      </c>
      <c r="E17" s="6">
        <f t="shared" si="4"/>
        <v>0</v>
      </c>
      <c r="F17" s="6">
        <f t="shared" si="4"/>
        <v>779300</v>
      </c>
      <c r="G17" s="6">
        <f t="shared" si="4"/>
        <v>712900</v>
      </c>
      <c r="H17" s="6">
        <f t="shared" si="4"/>
        <v>716921</v>
      </c>
      <c r="I17" s="6">
        <f t="shared" si="4"/>
        <v>716921</v>
      </c>
      <c r="J17" s="6">
        <f t="shared" si="4"/>
        <v>326794</v>
      </c>
      <c r="K17" s="6">
        <f t="shared" si="1"/>
        <v>390127</v>
      </c>
      <c r="L17" s="6">
        <f>+L18+L19</f>
        <v>351286</v>
      </c>
    </row>
    <row r="18" spans="1:12" s="1" customFormat="1" ht="22.5" x14ac:dyDescent="0.25">
      <c r="A18" s="5" t="s">
        <v>34</v>
      </c>
      <c r="B18" s="5" t="s">
        <v>35</v>
      </c>
      <c r="C18" s="5" t="s">
        <v>36</v>
      </c>
      <c r="D18" s="6">
        <v>0</v>
      </c>
      <c r="E18" s="6">
        <v>0</v>
      </c>
      <c r="F18" s="6">
        <v>453300</v>
      </c>
      <c r="G18" s="6">
        <v>386900</v>
      </c>
      <c r="H18" s="6">
        <v>433317</v>
      </c>
      <c r="I18" s="6">
        <v>433317</v>
      </c>
      <c r="J18" s="6">
        <v>319604</v>
      </c>
      <c r="K18" s="6">
        <f t="shared" si="1"/>
        <v>113713</v>
      </c>
      <c r="L18" s="6">
        <v>317309</v>
      </c>
    </row>
    <row r="19" spans="1:12" s="1" customFormat="1" x14ac:dyDescent="0.25">
      <c r="A19" s="5" t="s">
        <v>37</v>
      </c>
      <c r="B19" s="5" t="s">
        <v>38</v>
      </c>
      <c r="C19" s="5" t="s">
        <v>39</v>
      </c>
      <c r="D19" s="6">
        <v>0</v>
      </c>
      <c r="E19" s="6">
        <v>0</v>
      </c>
      <c r="F19" s="6">
        <v>326000</v>
      </c>
      <c r="G19" s="6">
        <v>326000</v>
      </c>
      <c r="H19" s="6">
        <v>283604</v>
      </c>
      <c r="I19" s="6">
        <v>283604</v>
      </c>
      <c r="J19" s="6">
        <v>7190</v>
      </c>
      <c r="K19" s="6">
        <f t="shared" si="1"/>
        <v>276414</v>
      </c>
      <c r="L19" s="6">
        <v>33977</v>
      </c>
    </row>
    <row r="20" spans="1:12" s="1" customFormat="1" ht="22.5" x14ac:dyDescent="0.25">
      <c r="A20" s="5" t="s">
        <v>40</v>
      </c>
      <c r="B20" s="5" t="s">
        <v>41</v>
      </c>
      <c r="C20" s="5" t="s">
        <v>42</v>
      </c>
      <c r="D20" s="6">
        <f t="shared" ref="D20:J20" si="5">D21</f>
        <v>0</v>
      </c>
      <c r="E20" s="6">
        <f t="shared" si="5"/>
        <v>0</v>
      </c>
      <c r="F20" s="6">
        <f t="shared" si="5"/>
        <v>163500</v>
      </c>
      <c r="G20" s="6">
        <f t="shared" si="5"/>
        <v>143500</v>
      </c>
      <c r="H20" s="6">
        <f t="shared" si="5"/>
        <v>123007</v>
      </c>
      <c r="I20" s="6">
        <f t="shared" si="5"/>
        <v>123007</v>
      </c>
      <c r="J20" s="6">
        <f t="shared" si="5"/>
        <v>123007</v>
      </c>
      <c r="K20" s="6">
        <f t="shared" si="1"/>
        <v>0</v>
      </c>
      <c r="L20" s="6">
        <f>L21</f>
        <v>1270542</v>
      </c>
    </row>
    <row r="21" spans="1:12" s="1" customFormat="1" x14ac:dyDescent="0.25">
      <c r="A21" s="5" t="s">
        <v>43</v>
      </c>
      <c r="B21" s="5" t="s">
        <v>44</v>
      </c>
      <c r="C21" s="5" t="s">
        <v>45</v>
      </c>
      <c r="D21" s="6">
        <v>0</v>
      </c>
      <c r="E21" s="6">
        <v>0</v>
      </c>
      <c r="F21" s="6">
        <v>163500</v>
      </c>
      <c r="G21" s="6">
        <v>143500</v>
      </c>
      <c r="H21" s="6">
        <v>123007</v>
      </c>
      <c r="I21" s="6">
        <v>123007</v>
      </c>
      <c r="J21" s="6">
        <v>123007</v>
      </c>
      <c r="K21" s="6">
        <f t="shared" si="1"/>
        <v>0</v>
      </c>
      <c r="L21" s="6">
        <v>1270542</v>
      </c>
    </row>
    <row r="22" spans="1:12" s="1" customFormat="1" ht="22.5" x14ac:dyDescent="0.25">
      <c r="A22" s="5" t="s">
        <v>46</v>
      </c>
      <c r="B22" s="5" t="s">
        <v>47</v>
      </c>
      <c r="C22" s="5" t="s">
        <v>48</v>
      </c>
      <c r="D22" s="6">
        <f t="shared" ref="D22:J22" si="6">+D23</f>
        <v>0</v>
      </c>
      <c r="E22" s="6">
        <f t="shared" si="6"/>
        <v>0</v>
      </c>
      <c r="F22" s="6">
        <f t="shared" si="6"/>
        <v>1801231</v>
      </c>
      <c r="G22" s="6">
        <f t="shared" si="6"/>
        <v>1572731</v>
      </c>
      <c r="H22" s="6">
        <f t="shared" si="6"/>
        <v>1623708</v>
      </c>
      <c r="I22" s="6">
        <f t="shared" si="6"/>
        <v>1623708</v>
      </c>
      <c r="J22" s="6">
        <f t="shared" si="6"/>
        <v>1248183</v>
      </c>
      <c r="K22" s="6">
        <f t="shared" si="1"/>
        <v>375525</v>
      </c>
      <c r="L22" s="6">
        <f>+L23</f>
        <v>1279390</v>
      </c>
    </row>
    <row r="23" spans="1:12" s="1" customFormat="1" ht="22.5" x14ac:dyDescent="0.25">
      <c r="A23" s="5" t="s">
        <v>49</v>
      </c>
      <c r="B23" s="5" t="s">
        <v>50</v>
      </c>
      <c r="C23" s="5" t="s">
        <v>51</v>
      </c>
      <c r="D23" s="6">
        <f t="shared" ref="D23:J23" si="7">D24+D26</f>
        <v>0</v>
      </c>
      <c r="E23" s="6">
        <f t="shared" si="7"/>
        <v>0</v>
      </c>
      <c r="F23" s="6">
        <f t="shared" si="7"/>
        <v>1801231</v>
      </c>
      <c r="G23" s="6">
        <f t="shared" si="7"/>
        <v>1572731</v>
      </c>
      <c r="H23" s="6">
        <f t="shared" si="7"/>
        <v>1623708</v>
      </c>
      <c r="I23" s="6">
        <f t="shared" si="7"/>
        <v>1623708</v>
      </c>
      <c r="J23" s="6">
        <f t="shared" si="7"/>
        <v>1248183</v>
      </c>
      <c r="K23" s="6">
        <f t="shared" si="1"/>
        <v>375525</v>
      </c>
      <c r="L23" s="6">
        <f>L24+L26</f>
        <v>1279390</v>
      </c>
    </row>
    <row r="24" spans="1:12" s="1" customFormat="1" x14ac:dyDescent="0.25">
      <c r="A24" s="5" t="s">
        <v>52</v>
      </c>
      <c r="B24" s="5" t="s">
        <v>53</v>
      </c>
      <c r="C24" s="5" t="s">
        <v>54</v>
      </c>
      <c r="D24" s="6">
        <f t="shared" ref="D24:J24" si="8">D25</f>
        <v>0</v>
      </c>
      <c r="E24" s="6">
        <f t="shared" si="8"/>
        <v>0</v>
      </c>
      <c r="F24" s="6">
        <f t="shared" si="8"/>
        <v>1701231</v>
      </c>
      <c r="G24" s="6">
        <f t="shared" si="8"/>
        <v>1472731</v>
      </c>
      <c r="H24" s="6">
        <f t="shared" si="8"/>
        <v>1568338</v>
      </c>
      <c r="I24" s="6">
        <f t="shared" si="8"/>
        <v>1568338</v>
      </c>
      <c r="J24" s="6">
        <f t="shared" si="8"/>
        <v>1194003</v>
      </c>
      <c r="K24" s="6">
        <f t="shared" si="1"/>
        <v>374335</v>
      </c>
      <c r="L24" s="6">
        <f>L25</f>
        <v>1242128</v>
      </c>
    </row>
    <row r="25" spans="1:12" s="1" customFormat="1" x14ac:dyDescent="0.25">
      <c r="A25" s="5" t="s">
        <v>55</v>
      </c>
      <c r="B25" s="5" t="s">
        <v>56</v>
      </c>
      <c r="C25" s="5" t="s">
        <v>57</v>
      </c>
      <c r="D25" s="6">
        <v>0</v>
      </c>
      <c r="E25" s="6">
        <v>0</v>
      </c>
      <c r="F25" s="6">
        <v>1701231</v>
      </c>
      <c r="G25" s="6">
        <v>1472731</v>
      </c>
      <c r="H25" s="6">
        <v>1568338</v>
      </c>
      <c r="I25" s="6">
        <v>1568338</v>
      </c>
      <c r="J25" s="6">
        <v>1194003</v>
      </c>
      <c r="K25" s="6">
        <f t="shared" si="1"/>
        <v>374335</v>
      </c>
      <c r="L25" s="6">
        <v>1242128</v>
      </c>
    </row>
    <row r="26" spans="1:12" s="1" customFormat="1" ht="22.5" x14ac:dyDescent="0.25">
      <c r="A26" s="5" t="s">
        <v>58</v>
      </c>
      <c r="B26" s="5" t="s">
        <v>59</v>
      </c>
      <c r="C26" s="5" t="s">
        <v>60</v>
      </c>
      <c r="D26" s="6">
        <v>0</v>
      </c>
      <c r="E26" s="6">
        <v>0</v>
      </c>
      <c r="F26" s="6">
        <v>100000</v>
      </c>
      <c r="G26" s="6">
        <v>100000</v>
      </c>
      <c r="H26" s="6">
        <v>55370</v>
      </c>
      <c r="I26" s="6">
        <v>55370</v>
      </c>
      <c r="J26" s="6">
        <v>54180</v>
      </c>
      <c r="K26" s="6">
        <f t="shared" si="1"/>
        <v>1190</v>
      </c>
      <c r="L26" s="6">
        <v>37262</v>
      </c>
    </row>
    <row r="27" spans="1:12" s="1" customFormat="1" ht="22.5" x14ac:dyDescent="0.25">
      <c r="A27" s="5" t="s">
        <v>61</v>
      </c>
      <c r="B27" s="5" t="s">
        <v>62</v>
      </c>
      <c r="C27" s="5" t="s">
        <v>63</v>
      </c>
      <c r="D27" s="6">
        <f t="shared" ref="D27:J27" si="9">D28+D37+D41+D49</f>
        <v>0</v>
      </c>
      <c r="E27" s="6">
        <f t="shared" si="9"/>
        <v>0</v>
      </c>
      <c r="F27" s="6">
        <f t="shared" si="9"/>
        <v>23508936</v>
      </c>
      <c r="G27" s="6">
        <f t="shared" si="9"/>
        <v>21596222</v>
      </c>
      <c r="H27" s="6">
        <f t="shared" si="9"/>
        <v>15755146</v>
      </c>
      <c r="I27" s="6">
        <f t="shared" si="9"/>
        <v>15755146</v>
      </c>
      <c r="J27" s="6">
        <f t="shared" si="9"/>
        <v>15151231</v>
      </c>
      <c r="K27" s="6">
        <f t="shared" si="1"/>
        <v>603915</v>
      </c>
      <c r="L27" s="6">
        <f>L28+L37+L41+L49</f>
        <v>9790265</v>
      </c>
    </row>
    <row r="28" spans="1:12" s="1" customFormat="1" ht="22.5" x14ac:dyDescent="0.25">
      <c r="A28" s="5" t="s">
        <v>64</v>
      </c>
      <c r="B28" s="5" t="s">
        <v>65</v>
      </c>
      <c r="C28" s="5" t="s">
        <v>66</v>
      </c>
      <c r="D28" s="6">
        <f t="shared" ref="D28:J28" si="10">D29+D31+D35+D36</f>
        <v>0</v>
      </c>
      <c r="E28" s="6">
        <f t="shared" si="10"/>
        <v>0</v>
      </c>
      <c r="F28" s="6">
        <f t="shared" si="10"/>
        <v>4179470</v>
      </c>
      <c r="G28" s="6">
        <f t="shared" si="10"/>
        <v>3152856</v>
      </c>
      <c r="H28" s="6">
        <f t="shared" si="10"/>
        <v>2300420</v>
      </c>
      <c r="I28" s="6">
        <f t="shared" si="10"/>
        <v>2300420</v>
      </c>
      <c r="J28" s="6">
        <f t="shared" si="10"/>
        <v>2293911</v>
      </c>
      <c r="K28" s="6">
        <f t="shared" si="1"/>
        <v>6509</v>
      </c>
      <c r="L28" s="6">
        <f>L29+L31+L35+L36</f>
        <v>2384059</v>
      </c>
    </row>
    <row r="29" spans="1:12" s="1" customFormat="1" ht="22.5" x14ac:dyDescent="0.25">
      <c r="A29" s="5" t="s">
        <v>67</v>
      </c>
      <c r="B29" s="5" t="s">
        <v>68</v>
      </c>
      <c r="C29" s="5" t="s">
        <v>69</v>
      </c>
      <c r="D29" s="6">
        <f t="shared" ref="D29:J29" si="11">D30</f>
        <v>0</v>
      </c>
      <c r="E29" s="6">
        <f t="shared" si="11"/>
        <v>0</v>
      </c>
      <c r="F29" s="6">
        <f t="shared" si="11"/>
        <v>366359</v>
      </c>
      <c r="G29" s="6">
        <f t="shared" si="11"/>
        <v>322800</v>
      </c>
      <c r="H29" s="6">
        <f t="shared" si="11"/>
        <v>285632</v>
      </c>
      <c r="I29" s="6">
        <f t="shared" si="11"/>
        <v>285632</v>
      </c>
      <c r="J29" s="6">
        <f t="shared" si="11"/>
        <v>285632</v>
      </c>
      <c r="K29" s="6">
        <f t="shared" si="1"/>
        <v>0</v>
      </c>
      <c r="L29" s="6">
        <f>L30</f>
        <v>125929</v>
      </c>
    </row>
    <row r="30" spans="1:12" s="1" customFormat="1" x14ac:dyDescent="0.25">
      <c r="A30" s="5" t="s">
        <v>70</v>
      </c>
      <c r="B30" s="5" t="s">
        <v>71</v>
      </c>
      <c r="C30" s="5" t="s">
        <v>72</v>
      </c>
      <c r="D30" s="6">
        <v>0</v>
      </c>
      <c r="E30" s="6">
        <v>0</v>
      </c>
      <c r="F30" s="6">
        <v>366359</v>
      </c>
      <c r="G30" s="6">
        <v>322800</v>
      </c>
      <c r="H30" s="6">
        <v>285632</v>
      </c>
      <c r="I30" s="6">
        <v>285632</v>
      </c>
      <c r="J30" s="6">
        <v>285632</v>
      </c>
      <c r="K30" s="6">
        <f t="shared" si="1"/>
        <v>0</v>
      </c>
      <c r="L30" s="6">
        <v>125929</v>
      </c>
    </row>
    <row r="31" spans="1:12" s="1" customFormat="1" ht="22.5" x14ac:dyDescent="0.25">
      <c r="A31" s="5" t="s">
        <v>73</v>
      </c>
      <c r="B31" s="5" t="s">
        <v>74</v>
      </c>
      <c r="C31" s="5" t="s">
        <v>75</v>
      </c>
      <c r="D31" s="6">
        <f t="shared" ref="D31:J31" si="12">D32+D33+D34</f>
        <v>0</v>
      </c>
      <c r="E31" s="6">
        <f t="shared" si="12"/>
        <v>0</v>
      </c>
      <c r="F31" s="6">
        <f t="shared" si="12"/>
        <v>3664911</v>
      </c>
      <c r="G31" s="6">
        <f t="shared" si="12"/>
        <v>2782856</v>
      </c>
      <c r="H31" s="6">
        <f t="shared" si="12"/>
        <v>1968306</v>
      </c>
      <c r="I31" s="6">
        <f t="shared" si="12"/>
        <v>1968306</v>
      </c>
      <c r="J31" s="6">
        <f t="shared" si="12"/>
        <v>1961797</v>
      </c>
      <c r="K31" s="6">
        <f t="shared" si="1"/>
        <v>6509</v>
      </c>
      <c r="L31" s="6">
        <f>L32+L33+L34</f>
        <v>2203198</v>
      </c>
    </row>
    <row r="32" spans="1:12" s="1" customFormat="1" x14ac:dyDescent="0.25">
      <c r="A32" s="5" t="s">
        <v>76</v>
      </c>
      <c r="B32" s="5" t="s">
        <v>77</v>
      </c>
      <c r="C32" s="5" t="s">
        <v>78</v>
      </c>
      <c r="D32" s="6">
        <v>0</v>
      </c>
      <c r="E32" s="6">
        <v>0</v>
      </c>
      <c r="F32" s="6">
        <v>1756321</v>
      </c>
      <c r="G32" s="6">
        <v>1381473</v>
      </c>
      <c r="H32" s="6">
        <v>897555</v>
      </c>
      <c r="I32" s="6">
        <v>897555</v>
      </c>
      <c r="J32" s="6">
        <v>897555</v>
      </c>
      <c r="K32" s="6">
        <f t="shared" si="1"/>
        <v>0</v>
      </c>
      <c r="L32" s="6">
        <v>795986</v>
      </c>
    </row>
    <row r="33" spans="1:12" s="1" customFormat="1" x14ac:dyDescent="0.25">
      <c r="A33" s="5" t="s">
        <v>79</v>
      </c>
      <c r="B33" s="5" t="s">
        <v>80</v>
      </c>
      <c r="C33" s="5" t="s">
        <v>81</v>
      </c>
      <c r="D33" s="6">
        <v>0</v>
      </c>
      <c r="E33" s="6">
        <v>0</v>
      </c>
      <c r="F33" s="6">
        <v>1825390</v>
      </c>
      <c r="G33" s="6">
        <v>1355183</v>
      </c>
      <c r="H33" s="6">
        <v>1027164</v>
      </c>
      <c r="I33" s="6">
        <v>1027164</v>
      </c>
      <c r="J33" s="6">
        <v>1021418</v>
      </c>
      <c r="K33" s="6">
        <f t="shared" si="1"/>
        <v>5746</v>
      </c>
      <c r="L33" s="6">
        <v>1363625</v>
      </c>
    </row>
    <row r="34" spans="1:12" s="1" customFormat="1" x14ac:dyDescent="0.25">
      <c r="A34" s="5" t="s">
        <v>82</v>
      </c>
      <c r="B34" s="5" t="s">
        <v>83</v>
      </c>
      <c r="C34" s="5" t="s">
        <v>84</v>
      </c>
      <c r="D34" s="6">
        <v>0</v>
      </c>
      <c r="E34" s="6">
        <v>0</v>
      </c>
      <c r="F34" s="6">
        <v>83200</v>
      </c>
      <c r="G34" s="6">
        <v>46200</v>
      </c>
      <c r="H34" s="6">
        <v>43587</v>
      </c>
      <c r="I34" s="6">
        <v>43587</v>
      </c>
      <c r="J34" s="6">
        <v>42824</v>
      </c>
      <c r="K34" s="6">
        <f t="shared" si="1"/>
        <v>763</v>
      </c>
      <c r="L34" s="6">
        <v>43587</v>
      </c>
    </row>
    <row r="35" spans="1:12" s="1" customFormat="1" x14ac:dyDescent="0.25">
      <c r="A35" s="5" t="s">
        <v>85</v>
      </c>
      <c r="B35" s="5" t="s">
        <v>86</v>
      </c>
      <c r="C35" s="5" t="s">
        <v>87</v>
      </c>
      <c r="D35" s="6">
        <v>0</v>
      </c>
      <c r="E35" s="6">
        <v>0</v>
      </c>
      <c r="F35" s="6">
        <v>73200</v>
      </c>
      <c r="G35" s="6">
        <v>47200</v>
      </c>
      <c r="H35" s="6">
        <v>46482</v>
      </c>
      <c r="I35" s="6">
        <v>46482</v>
      </c>
      <c r="J35" s="6">
        <v>46482</v>
      </c>
      <c r="K35" s="6">
        <f t="shared" si="1"/>
        <v>0</v>
      </c>
      <c r="L35" s="6">
        <v>46482</v>
      </c>
    </row>
    <row r="36" spans="1:12" s="1" customFormat="1" x14ac:dyDescent="0.25">
      <c r="A36" s="5" t="s">
        <v>88</v>
      </c>
      <c r="B36" s="5" t="s">
        <v>89</v>
      </c>
      <c r="C36" s="5" t="s">
        <v>90</v>
      </c>
      <c r="D36" s="6">
        <v>0</v>
      </c>
      <c r="E36" s="6">
        <v>0</v>
      </c>
      <c r="F36" s="6">
        <v>75000</v>
      </c>
      <c r="G36" s="6">
        <v>0</v>
      </c>
      <c r="H36" s="6">
        <v>0</v>
      </c>
      <c r="I36" s="6">
        <v>0</v>
      </c>
      <c r="J36" s="6">
        <v>0</v>
      </c>
      <c r="K36" s="6">
        <f t="shared" si="1"/>
        <v>0</v>
      </c>
      <c r="L36" s="6">
        <v>8450</v>
      </c>
    </row>
    <row r="37" spans="1:12" s="1" customFormat="1" x14ac:dyDescent="0.25">
      <c r="A37" s="5" t="s">
        <v>91</v>
      </c>
      <c r="B37" s="5" t="s">
        <v>92</v>
      </c>
      <c r="C37" s="5" t="s">
        <v>93</v>
      </c>
      <c r="D37" s="6">
        <f t="shared" ref="D37:J37" si="13">D38+D40</f>
        <v>0</v>
      </c>
      <c r="E37" s="6">
        <f t="shared" si="13"/>
        <v>0</v>
      </c>
      <c r="F37" s="6">
        <f t="shared" si="13"/>
        <v>2707650</v>
      </c>
      <c r="G37" s="6">
        <f t="shared" si="13"/>
        <v>2492650</v>
      </c>
      <c r="H37" s="6">
        <f t="shared" si="13"/>
        <v>2345639</v>
      </c>
      <c r="I37" s="6">
        <f t="shared" si="13"/>
        <v>2345639</v>
      </c>
      <c r="J37" s="6">
        <f t="shared" si="13"/>
        <v>2095868</v>
      </c>
      <c r="K37" s="6">
        <f t="shared" si="1"/>
        <v>249771</v>
      </c>
      <c r="L37" s="6">
        <f>L38+L40</f>
        <v>2109199</v>
      </c>
    </row>
    <row r="38" spans="1:12" s="1" customFormat="1" ht="22.5" x14ac:dyDescent="0.25">
      <c r="A38" s="5" t="s">
        <v>94</v>
      </c>
      <c r="B38" s="5" t="s">
        <v>95</v>
      </c>
      <c r="C38" s="5" t="s">
        <v>96</v>
      </c>
      <c r="D38" s="6">
        <f t="shared" ref="D38:J38" si="14">D39</f>
        <v>0</v>
      </c>
      <c r="E38" s="6">
        <f t="shared" si="14"/>
        <v>0</v>
      </c>
      <c r="F38" s="6">
        <f t="shared" si="14"/>
        <v>1612000</v>
      </c>
      <c r="G38" s="6">
        <f t="shared" si="14"/>
        <v>1612000</v>
      </c>
      <c r="H38" s="6">
        <f t="shared" si="14"/>
        <v>1284000</v>
      </c>
      <c r="I38" s="6">
        <f t="shared" si="14"/>
        <v>1284000</v>
      </c>
      <c r="J38" s="6">
        <f t="shared" si="14"/>
        <v>1284000</v>
      </c>
      <c r="K38" s="6">
        <f t="shared" si="1"/>
        <v>0</v>
      </c>
      <c r="L38" s="6">
        <f>L39</f>
        <v>1284000</v>
      </c>
    </row>
    <row r="39" spans="1:12" s="1" customFormat="1" x14ac:dyDescent="0.25">
      <c r="A39" s="5" t="s">
        <v>97</v>
      </c>
      <c r="B39" s="5" t="s">
        <v>98</v>
      </c>
      <c r="C39" s="5" t="s">
        <v>99</v>
      </c>
      <c r="D39" s="6">
        <v>0</v>
      </c>
      <c r="E39" s="6">
        <v>0</v>
      </c>
      <c r="F39" s="6">
        <v>1612000</v>
      </c>
      <c r="G39" s="6">
        <v>1612000</v>
      </c>
      <c r="H39" s="6">
        <v>1284000</v>
      </c>
      <c r="I39" s="6">
        <v>1284000</v>
      </c>
      <c r="J39" s="6">
        <v>1284000</v>
      </c>
      <c r="K39" s="6">
        <f t="shared" si="1"/>
        <v>0</v>
      </c>
      <c r="L39" s="6">
        <v>1284000</v>
      </c>
    </row>
    <row r="40" spans="1:12" s="1" customFormat="1" x14ac:dyDescent="0.25">
      <c r="A40" s="5" t="s">
        <v>100</v>
      </c>
      <c r="B40" s="5" t="s">
        <v>101</v>
      </c>
      <c r="C40" s="5" t="s">
        <v>102</v>
      </c>
      <c r="D40" s="6">
        <v>0</v>
      </c>
      <c r="E40" s="6">
        <v>0</v>
      </c>
      <c r="F40" s="6">
        <v>1095650</v>
      </c>
      <c r="G40" s="6">
        <v>880650</v>
      </c>
      <c r="H40" s="6">
        <v>1061639</v>
      </c>
      <c r="I40" s="6">
        <v>1061639</v>
      </c>
      <c r="J40" s="6">
        <v>811868</v>
      </c>
      <c r="K40" s="6">
        <f t="shared" si="1"/>
        <v>249771</v>
      </c>
      <c r="L40" s="6">
        <v>825199</v>
      </c>
    </row>
    <row r="41" spans="1:12" s="1" customFormat="1" ht="22.5" x14ac:dyDescent="0.25">
      <c r="A41" s="5" t="s">
        <v>103</v>
      </c>
      <c r="B41" s="5" t="s">
        <v>104</v>
      </c>
      <c r="C41" s="5" t="s">
        <v>105</v>
      </c>
      <c r="D41" s="6">
        <f t="shared" ref="D41:J41" si="15">D42+D45+D48</f>
        <v>0</v>
      </c>
      <c r="E41" s="6">
        <f t="shared" si="15"/>
        <v>0</v>
      </c>
      <c r="F41" s="6">
        <f t="shared" si="15"/>
        <v>12173978</v>
      </c>
      <c r="G41" s="6">
        <f t="shared" si="15"/>
        <v>11892378</v>
      </c>
      <c r="H41" s="6">
        <f t="shared" si="15"/>
        <v>6922455</v>
      </c>
      <c r="I41" s="6">
        <f t="shared" si="15"/>
        <v>6922455</v>
      </c>
      <c r="J41" s="6">
        <f t="shared" si="15"/>
        <v>6755683</v>
      </c>
      <c r="K41" s="6">
        <f t="shared" si="1"/>
        <v>166772</v>
      </c>
      <c r="L41" s="6">
        <f>L42+L45+L48</f>
        <v>1281845</v>
      </c>
    </row>
    <row r="42" spans="1:12" s="1" customFormat="1" ht="22.5" x14ac:dyDescent="0.25">
      <c r="A42" s="5" t="s">
        <v>106</v>
      </c>
      <c r="B42" s="5" t="s">
        <v>107</v>
      </c>
      <c r="C42" s="5" t="s">
        <v>108</v>
      </c>
      <c r="D42" s="6">
        <f t="shared" ref="D42:J42" si="16">D43+D44</f>
        <v>0</v>
      </c>
      <c r="E42" s="6">
        <f t="shared" si="16"/>
        <v>0</v>
      </c>
      <c r="F42" s="6">
        <f t="shared" si="16"/>
        <v>10137978</v>
      </c>
      <c r="G42" s="6">
        <f t="shared" si="16"/>
        <v>10022378</v>
      </c>
      <c r="H42" s="6">
        <f t="shared" si="16"/>
        <v>5585977</v>
      </c>
      <c r="I42" s="6">
        <f t="shared" si="16"/>
        <v>5585977</v>
      </c>
      <c r="J42" s="6">
        <f t="shared" si="16"/>
        <v>5419205</v>
      </c>
      <c r="K42" s="6">
        <f t="shared" si="1"/>
        <v>166772</v>
      </c>
      <c r="L42" s="6">
        <f>L43+L44</f>
        <v>416014</v>
      </c>
    </row>
    <row r="43" spans="1:12" s="1" customFormat="1" ht="22.5" x14ac:dyDescent="0.25">
      <c r="A43" s="5" t="s">
        <v>109</v>
      </c>
      <c r="B43" s="5" t="s">
        <v>110</v>
      </c>
      <c r="C43" s="5" t="s">
        <v>111</v>
      </c>
      <c r="D43" s="6">
        <v>0</v>
      </c>
      <c r="E43" s="6">
        <v>0</v>
      </c>
      <c r="F43" s="6">
        <v>225500</v>
      </c>
      <c r="G43" s="6">
        <v>193700</v>
      </c>
      <c r="H43" s="6">
        <v>193849</v>
      </c>
      <c r="I43" s="6">
        <v>193849</v>
      </c>
      <c r="J43" s="6">
        <v>145589</v>
      </c>
      <c r="K43" s="6">
        <f t="shared" si="1"/>
        <v>48260</v>
      </c>
      <c r="L43" s="6">
        <v>149512</v>
      </c>
    </row>
    <row r="44" spans="1:12" s="1" customFormat="1" x14ac:dyDescent="0.25">
      <c r="A44" s="5" t="s">
        <v>112</v>
      </c>
      <c r="B44" s="5" t="s">
        <v>113</v>
      </c>
      <c r="C44" s="5" t="s">
        <v>114</v>
      </c>
      <c r="D44" s="6">
        <v>0</v>
      </c>
      <c r="E44" s="6">
        <v>0</v>
      </c>
      <c r="F44" s="6">
        <v>9912478</v>
      </c>
      <c r="G44" s="6">
        <v>9828678</v>
      </c>
      <c r="H44" s="6">
        <v>5392128</v>
      </c>
      <c r="I44" s="6">
        <v>5392128</v>
      </c>
      <c r="J44" s="6">
        <v>5273616</v>
      </c>
      <c r="K44" s="6">
        <f t="shared" ref="K44:K75" si="17">I44-J44</f>
        <v>118512</v>
      </c>
      <c r="L44" s="6">
        <v>266502</v>
      </c>
    </row>
    <row r="45" spans="1:12" s="1" customFormat="1" ht="22.5" x14ac:dyDescent="0.25">
      <c r="A45" s="5" t="s">
        <v>115</v>
      </c>
      <c r="B45" s="5" t="s">
        <v>116</v>
      </c>
      <c r="C45" s="5" t="s">
        <v>117</v>
      </c>
      <c r="D45" s="6">
        <f t="shared" ref="D45:J45" si="18">D46+D47</f>
        <v>0</v>
      </c>
      <c r="E45" s="6">
        <f t="shared" si="18"/>
        <v>0</v>
      </c>
      <c r="F45" s="6">
        <f t="shared" si="18"/>
        <v>1690000</v>
      </c>
      <c r="G45" s="6">
        <f t="shared" si="18"/>
        <v>1590000</v>
      </c>
      <c r="H45" s="6">
        <f t="shared" si="18"/>
        <v>1116645</v>
      </c>
      <c r="I45" s="6">
        <f t="shared" si="18"/>
        <v>1116645</v>
      </c>
      <c r="J45" s="6">
        <f t="shared" si="18"/>
        <v>1116645</v>
      </c>
      <c r="K45" s="6">
        <f t="shared" si="17"/>
        <v>0</v>
      </c>
      <c r="L45" s="6">
        <f>L46+L47</f>
        <v>645998</v>
      </c>
    </row>
    <row r="46" spans="1:12" s="1" customFormat="1" x14ac:dyDescent="0.25">
      <c r="A46" s="5" t="s">
        <v>118</v>
      </c>
      <c r="B46" s="5" t="s">
        <v>119</v>
      </c>
      <c r="C46" s="5" t="s">
        <v>120</v>
      </c>
      <c r="D46" s="6">
        <v>0</v>
      </c>
      <c r="E46" s="6">
        <v>0</v>
      </c>
      <c r="F46" s="6">
        <v>1128000</v>
      </c>
      <c r="G46" s="6">
        <v>1028000</v>
      </c>
      <c r="H46" s="6">
        <v>754853</v>
      </c>
      <c r="I46" s="6">
        <v>754853</v>
      </c>
      <c r="J46" s="6">
        <v>754853</v>
      </c>
      <c r="K46" s="6">
        <f t="shared" si="17"/>
        <v>0</v>
      </c>
      <c r="L46" s="6">
        <v>458000</v>
      </c>
    </row>
    <row r="47" spans="1:12" s="1" customFormat="1" ht="22.5" x14ac:dyDescent="0.25">
      <c r="A47" s="5" t="s">
        <v>121</v>
      </c>
      <c r="B47" s="5" t="s">
        <v>122</v>
      </c>
      <c r="C47" s="5" t="s">
        <v>123</v>
      </c>
      <c r="D47" s="6">
        <v>0</v>
      </c>
      <c r="E47" s="6">
        <v>0</v>
      </c>
      <c r="F47" s="6">
        <v>562000</v>
      </c>
      <c r="G47" s="6">
        <v>562000</v>
      </c>
      <c r="H47" s="6">
        <v>361792</v>
      </c>
      <c r="I47" s="6">
        <v>361792</v>
      </c>
      <c r="J47" s="6">
        <v>361792</v>
      </c>
      <c r="K47" s="6">
        <f t="shared" si="17"/>
        <v>0</v>
      </c>
      <c r="L47" s="6">
        <v>187998</v>
      </c>
    </row>
    <row r="48" spans="1:12" s="1" customFormat="1" ht="22.5" x14ac:dyDescent="0.25">
      <c r="A48" s="5" t="s">
        <v>124</v>
      </c>
      <c r="B48" s="5" t="s">
        <v>125</v>
      </c>
      <c r="C48" s="5" t="s">
        <v>126</v>
      </c>
      <c r="D48" s="6">
        <v>0</v>
      </c>
      <c r="E48" s="6">
        <v>0</v>
      </c>
      <c r="F48" s="6">
        <v>346000</v>
      </c>
      <c r="G48" s="6">
        <v>280000</v>
      </c>
      <c r="H48" s="6">
        <v>219833</v>
      </c>
      <c r="I48" s="6">
        <v>219833</v>
      </c>
      <c r="J48" s="6">
        <v>219833</v>
      </c>
      <c r="K48" s="6">
        <f t="shared" si="17"/>
        <v>0</v>
      </c>
      <c r="L48" s="6">
        <v>219833</v>
      </c>
    </row>
    <row r="49" spans="1:12" s="1" customFormat="1" ht="33" x14ac:dyDescent="0.25">
      <c r="A49" s="5" t="s">
        <v>127</v>
      </c>
      <c r="B49" s="5" t="s">
        <v>128</v>
      </c>
      <c r="C49" s="5" t="s">
        <v>129</v>
      </c>
      <c r="D49" s="6">
        <f t="shared" ref="D49:J49" si="19">+D50+D52+D54</f>
        <v>0</v>
      </c>
      <c r="E49" s="6">
        <f t="shared" si="19"/>
        <v>0</v>
      </c>
      <c r="F49" s="6">
        <f t="shared" si="19"/>
        <v>4447838</v>
      </c>
      <c r="G49" s="6">
        <f t="shared" si="19"/>
        <v>4058338</v>
      </c>
      <c r="H49" s="6">
        <f t="shared" si="19"/>
        <v>4186632</v>
      </c>
      <c r="I49" s="6">
        <f t="shared" si="19"/>
        <v>4186632</v>
      </c>
      <c r="J49" s="6">
        <f t="shared" si="19"/>
        <v>4005769</v>
      </c>
      <c r="K49" s="6">
        <f t="shared" si="17"/>
        <v>180863</v>
      </c>
      <c r="L49" s="6">
        <f>+L50+L52+L54</f>
        <v>4015162</v>
      </c>
    </row>
    <row r="50" spans="1:12" s="1" customFormat="1" ht="22.5" x14ac:dyDescent="0.25">
      <c r="A50" s="5" t="s">
        <v>130</v>
      </c>
      <c r="B50" s="5" t="s">
        <v>131</v>
      </c>
      <c r="C50" s="5" t="s">
        <v>132</v>
      </c>
      <c r="D50" s="6">
        <f t="shared" ref="D50:J50" si="20">D51</f>
        <v>0</v>
      </c>
      <c r="E50" s="6">
        <f t="shared" si="20"/>
        <v>0</v>
      </c>
      <c r="F50" s="6">
        <f t="shared" si="20"/>
        <v>3084838</v>
      </c>
      <c r="G50" s="6">
        <f t="shared" si="20"/>
        <v>2770338</v>
      </c>
      <c r="H50" s="6">
        <f t="shared" si="20"/>
        <v>2931193</v>
      </c>
      <c r="I50" s="6">
        <f t="shared" si="20"/>
        <v>2931193</v>
      </c>
      <c r="J50" s="6">
        <f t="shared" si="20"/>
        <v>2763930</v>
      </c>
      <c r="K50" s="6">
        <f t="shared" si="17"/>
        <v>167263</v>
      </c>
      <c r="L50" s="6">
        <f>L51</f>
        <v>2748873</v>
      </c>
    </row>
    <row r="51" spans="1:12" s="1" customFormat="1" x14ac:dyDescent="0.25">
      <c r="A51" s="5" t="s">
        <v>133</v>
      </c>
      <c r="B51" s="5" t="s">
        <v>134</v>
      </c>
      <c r="C51" s="5" t="s">
        <v>135</v>
      </c>
      <c r="D51" s="6">
        <v>0</v>
      </c>
      <c r="E51" s="6">
        <v>0</v>
      </c>
      <c r="F51" s="6">
        <v>3084838</v>
      </c>
      <c r="G51" s="6">
        <v>2770338</v>
      </c>
      <c r="H51" s="6">
        <v>2931193</v>
      </c>
      <c r="I51" s="6">
        <v>2931193</v>
      </c>
      <c r="J51" s="6">
        <v>2763930</v>
      </c>
      <c r="K51" s="6">
        <f t="shared" si="17"/>
        <v>167263</v>
      </c>
      <c r="L51" s="6">
        <v>2748873</v>
      </c>
    </row>
    <row r="52" spans="1:12" s="1" customFormat="1" ht="22.5" x14ac:dyDescent="0.25">
      <c r="A52" s="5" t="s">
        <v>136</v>
      </c>
      <c r="B52" s="5" t="s">
        <v>137</v>
      </c>
      <c r="C52" s="5" t="s">
        <v>138</v>
      </c>
      <c r="D52" s="6">
        <f t="shared" ref="D52:J52" si="21">D53</f>
        <v>0</v>
      </c>
      <c r="E52" s="6">
        <f t="shared" si="21"/>
        <v>0</v>
      </c>
      <c r="F52" s="6">
        <f t="shared" si="21"/>
        <v>53000</v>
      </c>
      <c r="G52" s="6">
        <f t="shared" si="21"/>
        <v>4000</v>
      </c>
      <c r="H52" s="6">
        <f t="shared" si="21"/>
        <v>2857</v>
      </c>
      <c r="I52" s="6">
        <f t="shared" si="21"/>
        <v>2857</v>
      </c>
      <c r="J52" s="6">
        <f t="shared" si="21"/>
        <v>2857</v>
      </c>
      <c r="K52" s="6">
        <f t="shared" si="17"/>
        <v>0</v>
      </c>
      <c r="L52" s="6">
        <f>L53</f>
        <v>2857</v>
      </c>
    </row>
    <row r="53" spans="1:12" s="1" customFormat="1" x14ac:dyDescent="0.25">
      <c r="A53" s="5" t="s">
        <v>139</v>
      </c>
      <c r="B53" s="5" t="s">
        <v>140</v>
      </c>
      <c r="C53" s="5" t="s">
        <v>141</v>
      </c>
      <c r="D53" s="6">
        <v>0</v>
      </c>
      <c r="E53" s="6">
        <v>0</v>
      </c>
      <c r="F53" s="6">
        <v>53000</v>
      </c>
      <c r="G53" s="6">
        <v>4000</v>
      </c>
      <c r="H53" s="6">
        <v>2857</v>
      </c>
      <c r="I53" s="6">
        <v>2857</v>
      </c>
      <c r="J53" s="6">
        <v>2857</v>
      </c>
      <c r="K53" s="6">
        <f t="shared" si="17"/>
        <v>0</v>
      </c>
      <c r="L53" s="6">
        <v>2857</v>
      </c>
    </row>
    <row r="54" spans="1:12" s="1" customFormat="1" ht="22.5" x14ac:dyDescent="0.25">
      <c r="A54" s="5" t="s">
        <v>142</v>
      </c>
      <c r="B54" s="5" t="s">
        <v>143</v>
      </c>
      <c r="C54" s="5" t="s">
        <v>144</v>
      </c>
      <c r="D54" s="6">
        <f t="shared" ref="D54:J54" si="22">D55</f>
        <v>0</v>
      </c>
      <c r="E54" s="6">
        <f t="shared" si="22"/>
        <v>0</v>
      </c>
      <c r="F54" s="6">
        <f t="shared" si="22"/>
        <v>1310000</v>
      </c>
      <c r="G54" s="6">
        <f t="shared" si="22"/>
        <v>1284000</v>
      </c>
      <c r="H54" s="6">
        <f t="shared" si="22"/>
        <v>1252582</v>
      </c>
      <c r="I54" s="6">
        <f t="shared" si="22"/>
        <v>1252582</v>
      </c>
      <c r="J54" s="6">
        <f t="shared" si="22"/>
        <v>1238982</v>
      </c>
      <c r="K54" s="6">
        <f t="shared" si="17"/>
        <v>13600</v>
      </c>
      <c r="L54" s="6">
        <f>L55</f>
        <v>1263432</v>
      </c>
    </row>
    <row r="55" spans="1:12" s="1" customFormat="1" x14ac:dyDescent="0.25">
      <c r="A55" s="5" t="s">
        <v>145</v>
      </c>
      <c r="B55" s="5" t="s">
        <v>146</v>
      </c>
      <c r="C55" s="5" t="s">
        <v>147</v>
      </c>
      <c r="D55" s="6">
        <v>0</v>
      </c>
      <c r="E55" s="6">
        <v>0</v>
      </c>
      <c r="F55" s="6">
        <v>1310000</v>
      </c>
      <c r="G55" s="6">
        <v>1284000</v>
      </c>
      <c r="H55" s="6">
        <v>1252582</v>
      </c>
      <c r="I55" s="6">
        <v>1252582</v>
      </c>
      <c r="J55" s="6">
        <v>1238982</v>
      </c>
      <c r="K55" s="6">
        <f t="shared" si="17"/>
        <v>13600</v>
      </c>
      <c r="L55" s="6">
        <v>1263432</v>
      </c>
    </row>
    <row r="56" spans="1:12" s="1" customFormat="1" ht="33" x14ac:dyDescent="0.25">
      <c r="A56" s="5" t="s">
        <v>148</v>
      </c>
      <c r="B56" s="5" t="s">
        <v>149</v>
      </c>
      <c r="C56" s="5" t="s">
        <v>150</v>
      </c>
      <c r="D56" s="6">
        <f t="shared" ref="D56:J56" si="23">D57+D66</f>
        <v>0</v>
      </c>
      <c r="E56" s="6">
        <f t="shared" si="23"/>
        <v>0</v>
      </c>
      <c r="F56" s="6">
        <f t="shared" si="23"/>
        <v>18643206</v>
      </c>
      <c r="G56" s="6">
        <f t="shared" si="23"/>
        <v>16723895</v>
      </c>
      <c r="H56" s="6">
        <f t="shared" si="23"/>
        <v>10723156</v>
      </c>
      <c r="I56" s="6">
        <f t="shared" si="23"/>
        <v>10723156</v>
      </c>
      <c r="J56" s="6">
        <f t="shared" si="23"/>
        <v>8247633</v>
      </c>
      <c r="K56" s="6">
        <f t="shared" si="17"/>
        <v>2475523</v>
      </c>
      <c r="L56" s="6">
        <f>L57+L66</f>
        <v>3031163</v>
      </c>
    </row>
    <row r="57" spans="1:12" s="1" customFormat="1" ht="22.5" x14ac:dyDescent="0.25">
      <c r="A57" s="5" t="s">
        <v>151</v>
      </c>
      <c r="B57" s="5" t="s">
        <v>152</v>
      </c>
      <c r="C57" s="5" t="s">
        <v>153</v>
      </c>
      <c r="D57" s="6">
        <f t="shared" ref="D57:J57" si="24">D58+D61+D64+D65</f>
        <v>0</v>
      </c>
      <c r="E57" s="6">
        <f t="shared" si="24"/>
        <v>0</v>
      </c>
      <c r="F57" s="6">
        <f t="shared" si="24"/>
        <v>17211206</v>
      </c>
      <c r="G57" s="6">
        <f t="shared" si="24"/>
        <v>15426895</v>
      </c>
      <c r="H57" s="6">
        <f t="shared" si="24"/>
        <v>9514209</v>
      </c>
      <c r="I57" s="6">
        <f t="shared" si="24"/>
        <v>9514209</v>
      </c>
      <c r="J57" s="6">
        <f t="shared" si="24"/>
        <v>7055052</v>
      </c>
      <c r="K57" s="6">
        <f t="shared" si="17"/>
        <v>2459157</v>
      </c>
      <c r="L57" s="6">
        <f>L58+L61+L64+L65</f>
        <v>2018879</v>
      </c>
    </row>
    <row r="58" spans="1:12" s="1" customFormat="1" x14ac:dyDescent="0.25">
      <c r="A58" s="5" t="s">
        <v>154</v>
      </c>
      <c r="B58" s="5" t="s">
        <v>155</v>
      </c>
      <c r="C58" s="5" t="s">
        <v>156</v>
      </c>
      <c r="D58" s="6">
        <f t="shared" ref="D58:J58" si="25">D59+D60</f>
        <v>0</v>
      </c>
      <c r="E58" s="6">
        <f t="shared" si="25"/>
        <v>0</v>
      </c>
      <c r="F58" s="6">
        <f t="shared" si="25"/>
        <v>414617</v>
      </c>
      <c r="G58" s="6">
        <f t="shared" si="25"/>
        <v>372217</v>
      </c>
      <c r="H58" s="6">
        <f t="shared" si="25"/>
        <v>391541</v>
      </c>
      <c r="I58" s="6">
        <f t="shared" si="25"/>
        <v>391541</v>
      </c>
      <c r="J58" s="6">
        <f t="shared" si="25"/>
        <v>324919</v>
      </c>
      <c r="K58" s="6">
        <f t="shared" si="17"/>
        <v>66622</v>
      </c>
      <c r="L58" s="6">
        <f>L59+L60</f>
        <v>499198</v>
      </c>
    </row>
    <row r="59" spans="1:12" s="1" customFormat="1" x14ac:dyDescent="0.25">
      <c r="A59" s="5" t="s">
        <v>157</v>
      </c>
      <c r="B59" s="5" t="s">
        <v>158</v>
      </c>
      <c r="C59" s="5" t="s">
        <v>159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f t="shared" si="17"/>
        <v>0</v>
      </c>
      <c r="L59" s="6">
        <v>163035</v>
      </c>
    </row>
    <row r="60" spans="1:12" s="1" customFormat="1" x14ac:dyDescent="0.25">
      <c r="A60" s="5" t="s">
        <v>160</v>
      </c>
      <c r="B60" s="5" t="s">
        <v>161</v>
      </c>
      <c r="C60" s="5" t="s">
        <v>162</v>
      </c>
      <c r="D60" s="6">
        <v>0</v>
      </c>
      <c r="E60" s="6">
        <v>0</v>
      </c>
      <c r="F60" s="6">
        <v>414617</v>
      </c>
      <c r="G60" s="6">
        <v>372217</v>
      </c>
      <c r="H60" s="6">
        <v>391541</v>
      </c>
      <c r="I60" s="6">
        <v>391541</v>
      </c>
      <c r="J60" s="6">
        <v>324919</v>
      </c>
      <c r="K60" s="6">
        <f t="shared" si="17"/>
        <v>66622</v>
      </c>
      <c r="L60" s="6">
        <v>336163</v>
      </c>
    </row>
    <row r="61" spans="1:12" s="1" customFormat="1" ht="22.5" x14ac:dyDescent="0.25">
      <c r="A61" s="5" t="s">
        <v>163</v>
      </c>
      <c r="B61" s="5" t="s">
        <v>164</v>
      </c>
      <c r="C61" s="5" t="s">
        <v>165</v>
      </c>
      <c r="D61" s="6">
        <f t="shared" ref="D61:J61" si="26">D62+D63</f>
        <v>0</v>
      </c>
      <c r="E61" s="6">
        <f t="shared" si="26"/>
        <v>0</v>
      </c>
      <c r="F61" s="6">
        <f t="shared" si="26"/>
        <v>916500</v>
      </c>
      <c r="G61" s="6">
        <f t="shared" si="26"/>
        <v>916500</v>
      </c>
      <c r="H61" s="6">
        <f t="shared" si="26"/>
        <v>197476</v>
      </c>
      <c r="I61" s="6">
        <f t="shared" si="26"/>
        <v>197476</v>
      </c>
      <c r="J61" s="6">
        <f t="shared" si="26"/>
        <v>197476</v>
      </c>
      <c r="K61" s="6">
        <f t="shared" si="17"/>
        <v>0</v>
      </c>
      <c r="L61" s="6">
        <f>L62+L63</f>
        <v>150229</v>
      </c>
    </row>
    <row r="62" spans="1:12" s="1" customFormat="1" x14ac:dyDescent="0.25">
      <c r="A62" s="5" t="s">
        <v>166</v>
      </c>
      <c r="B62" s="5" t="s">
        <v>167</v>
      </c>
      <c r="C62" s="5" t="s">
        <v>168</v>
      </c>
      <c r="D62" s="6">
        <v>0</v>
      </c>
      <c r="E62" s="6">
        <v>0</v>
      </c>
      <c r="F62" s="6">
        <v>528500</v>
      </c>
      <c r="G62" s="6">
        <v>528500</v>
      </c>
      <c r="H62" s="6">
        <v>58608</v>
      </c>
      <c r="I62" s="6">
        <v>58608</v>
      </c>
      <c r="J62" s="6">
        <v>58608</v>
      </c>
      <c r="K62" s="6">
        <f t="shared" si="17"/>
        <v>0</v>
      </c>
      <c r="L62" s="6">
        <v>29165</v>
      </c>
    </row>
    <row r="63" spans="1:12" s="1" customFormat="1" x14ac:dyDescent="0.25">
      <c r="A63" s="5" t="s">
        <v>169</v>
      </c>
      <c r="B63" s="5" t="s">
        <v>170</v>
      </c>
      <c r="C63" s="5" t="s">
        <v>171</v>
      </c>
      <c r="D63" s="6">
        <v>0</v>
      </c>
      <c r="E63" s="6">
        <v>0</v>
      </c>
      <c r="F63" s="6">
        <v>388000</v>
      </c>
      <c r="G63" s="6">
        <v>388000</v>
      </c>
      <c r="H63" s="6">
        <v>138868</v>
      </c>
      <c r="I63" s="6">
        <v>138868</v>
      </c>
      <c r="J63" s="6">
        <v>138868</v>
      </c>
      <c r="K63" s="6">
        <f t="shared" si="17"/>
        <v>0</v>
      </c>
      <c r="L63" s="6">
        <v>121064</v>
      </c>
    </row>
    <row r="64" spans="1:12" s="1" customFormat="1" x14ac:dyDescent="0.25">
      <c r="A64" s="5" t="s">
        <v>172</v>
      </c>
      <c r="B64" s="5" t="s">
        <v>173</v>
      </c>
      <c r="C64" s="5" t="s">
        <v>174</v>
      </c>
      <c r="D64" s="6">
        <v>0</v>
      </c>
      <c r="E64" s="6">
        <v>0</v>
      </c>
      <c r="F64" s="6">
        <v>1502500</v>
      </c>
      <c r="G64" s="6">
        <v>1432500</v>
      </c>
      <c r="H64" s="6">
        <v>1219104</v>
      </c>
      <c r="I64" s="6">
        <v>1219104</v>
      </c>
      <c r="J64" s="6">
        <v>1157187</v>
      </c>
      <c r="K64" s="6">
        <f t="shared" si="17"/>
        <v>61917</v>
      </c>
      <c r="L64" s="6">
        <v>1100759</v>
      </c>
    </row>
    <row r="65" spans="1:12" s="1" customFormat="1" ht="22.5" x14ac:dyDescent="0.25">
      <c r="A65" s="5" t="s">
        <v>175</v>
      </c>
      <c r="B65" s="5" t="s">
        <v>176</v>
      </c>
      <c r="C65" s="5" t="s">
        <v>177</v>
      </c>
      <c r="D65" s="6">
        <v>0</v>
      </c>
      <c r="E65" s="6">
        <v>0</v>
      </c>
      <c r="F65" s="6">
        <v>14377589</v>
      </c>
      <c r="G65" s="6">
        <v>12705678</v>
      </c>
      <c r="H65" s="6">
        <v>7706088</v>
      </c>
      <c r="I65" s="6">
        <v>7706088</v>
      </c>
      <c r="J65" s="6">
        <v>5375470</v>
      </c>
      <c r="K65" s="6">
        <f t="shared" si="17"/>
        <v>2330618</v>
      </c>
      <c r="L65" s="6">
        <v>268693</v>
      </c>
    </row>
    <row r="66" spans="1:12" s="1" customFormat="1" ht="22.5" x14ac:dyDescent="0.25">
      <c r="A66" s="5" t="s">
        <v>178</v>
      </c>
      <c r="B66" s="5" t="s">
        <v>179</v>
      </c>
      <c r="C66" s="5" t="s">
        <v>180</v>
      </c>
      <c r="D66" s="6">
        <f t="shared" ref="D66:J66" si="27">+D67+D69</f>
        <v>0</v>
      </c>
      <c r="E66" s="6">
        <f t="shared" si="27"/>
        <v>0</v>
      </c>
      <c r="F66" s="6">
        <f t="shared" si="27"/>
        <v>1432000</v>
      </c>
      <c r="G66" s="6">
        <f t="shared" si="27"/>
        <v>1297000</v>
      </c>
      <c r="H66" s="6">
        <f t="shared" si="27"/>
        <v>1208947</v>
      </c>
      <c r="I66" s="6">
        <f t="shared" si="27"/>
        <v>1208947</v>
      </c>
      <c r="J66" s="6">
        <f t="shared" si="27"/>
        <v>1192581</v>
      </c>
      <c r="K66" s="6">
        <f t="shared" si="17"/>
        <v>16366</v>
      </c>
      <c r="L66" s="6">
        <f>+L67+L69</f>
        <v>1012284</v>
      </c>
    </row>
    <row r="67" spans="1:12" s="1" customFormat="1" ht="22.5" x14ac:dyDescent="0.25">
      <c r="A67" s="5" t="s">
        <v>181</v>
      </c>
      <c r="B67" s="5" t="s">
        <v>182</v>
      </c>
      <c r="C67" s="5" t="s">
        <v>183</v>
      </c>
      <c r="D67" s="6">
        <f t="shared" ref="D67:J67" si="28">D68</f>
        <v>0</v>
      </c>
      <c r="E67" s="6">
        <f t="shared" si="28"/>
        <v>0</v>
      </c>
      <c r="F67" s="6">
        <f t="shared" si="28"/>
        <v>922000</v>
      </c>
      <c r="G67" s="6">
        <f t="shared" si="28"/>
        <v>857000</v>
      </c>
      <c r="H67" s="6">
        <f t="shared" si="28"/>
        <v>839265</v>
      </c>
      <c r="I67" s="6">
        <f t="shared" si="28"/>
        <v>839265</v>
      </c>
      <c r="J67" s="6">
        <f t="shared" si="28"/>
        <v>839265</v>
      </c>
      <c r="K67" s="6">
        <f t="shared" si="17"/>
        <v>0</v>
      </c>
      <c r="L67" s="6">
        <f>L68</f>
        <v>814132</v>
      </c>
    </row>
    <row r="68" spans="1:12" s="1" customFormat="1" x14ac:dyDescent="0.25">
      <c r="A68" s="5" t="s">
        <v>184</v>
      </c>
      <c r="B68" s="5" t="s">
        <v>185</v>
      </c>
      <c r="C68" s="5" t="s">
        <v>186</v>
      </c>
      <c r="D68" s="6">
        <v>0</v>
      </c>
      <c r="E68" s="6">
        <v>0</v>
      </c>
      <c r="F68" s="6">
        <v>922000</v>
      </c>
      <c r="G68" s="6">
        <v>857000</v>
      </c>
      <c r="H68" s="6">
        <v>839265</v>
      </c>
      <c r="I68" s="6">
        <v>839265</v>
      </c>
      <c r="J68" s="6">
        <v>839265</v>
      </c>
      <c r="K68" s="6">
        <f t="shared" si="17"/>
        <v>0</v>
      </c>
      <c r="L68" s="6">
        <v>814132</v>
      </c>
    </row>
    <row r="69" spans="1:12" s="1" customFormat="1" x14ac:dyDescent="0.25">
      <c r="A69" s="5" t="s">
        <v>187</v>
      </c>
      <c r="B69" s="5" t="s">
        <v>188</v>
      </c>
      <c r="C69" s="5" t="s">
        <v>189</v>
      </c>
      <c r="D69" s="6">
        <v>0</v>
      </c>
      <c r="E69" s="6">
        <v>0</v>
      </c>
      <c r="F69" s="6">
        <v>510000</v>
      </c>
      <c r="G69" s="6">
        <v>440000</v>
      </c>
      <c r="H69" s="6">
        <v>369682</v>
      </c>
      <c r="I69" s="6">
        <v>369682</v>
      </c>
      <c r="J69" s="6">
        <v>353316</v>
      </c>
      <c r="K69" s="6">
        <f t="shared" si="17"/>
        <v>16366</v>
      </c>
      <c r="L69" s="6">
        <v>198152</v>
      </c>
    </row>
    <row r="70" spans="1:12" s="1" customFormat="1" ht="22.5" x14ac:dyDescent="0.25">
      <c r="A70" s="5" t="s">
        <v>190</v>
      </c>
      <c r="B70" s="5" t="s">
        <v>191</v>
      </c>
      <c r="C70" s="5" t="s">
        <v>192</v>
      </c>
      <c r="D70" s="6">
        <f t="shared" ref="D70:J70" si="29">+D71+D73+D76+D81</f>
        <v>0</v>
      </c>
      <c r="E70" s="6">
        <f t="shared" si="29"/>
        <v>0</v>
      </c>
      <c r="F70" s="6">
        <f t="shared" si="29"/>
        <v>9965240</v>
      </c>
      <c r="G70" s="6">
        <f t="shared" si="29"/>
        <v>8826840</v>
      </c>
      <c r="H70" s="6">
        <f t="shared" si="29"/>
        <v>6968546</v>
      </c>
      <c r="I70" s="6">
        <f t="shared" si="29"/>
        <v>6968546</v>
      </c>
      <c r="J70" s="6">
        <f t="shared" si="29"/>
        <v>6791598</v>
      </c>
      <c r="K70" s="6">
        <f t="shared" si="17"/>
        <v>176948</v>
      </c>
      <c r="L70" s="6">
        <f>+L71+L73+L76+L81</f>
        <v>4001265</v>
      </c>
    </row>
    <row r="71" spans="1:12" s="1" customFormat="1" ht="22.5" x14ac:dyDescent="0.25">
      <c r="A71" s="5" t="s">
        <v>193</v>
      </c>
      <c r="B71" s="5" t="s">
        <v>194</v>
      </c>
      <c r="C71" s="5" t="s">
        <v>195</v>
      </c>
      <c r="D71" s="6">
        <f t="shared" ref="D71:J71" si="30">+D72</f>
        <v>0</v>
      </c>
      <c r="E71" s="6">
        <f t="shared" si="30"/>
        <v>0</v>
      </c>
      <c r="F71" s="6">
        <f t="shared" si="30"/>
        <v>1146500</v>
      </c>
      <c r="G71" s="6">
        <f t="shared" si="30"/>
        <v>1146400</v>
      </c>
      <c r="H71" s="6">
        <f t="shared" si="30"/>
        <v>1071552</v>
      </c>
      <c r="I71" s="6">
        <f t="shared" si="30"/>
        <v>1071552</v>
      </c>
      <c r="J71" s="6">
        <f t="shared" si="30"/>
        <v>1071552</v>
      </c>
      <c r="K71" s="6">
        <f t="shared" si="17"/>
        <v>0</v>
      </c>
      <c r="L71" s="6">
        <f>+L72</f>
        <v>195682</v>
      </c>
    </row>
    <row r="72" spans="1:12" s="1" customFormat="1" x14ac:dyDescent="0.25">
      <c r="A72" s="5" t="s">
        <v>196</v>
      </c>
      <c r="B72" s="5" t="s">
        <v>197</v>
      </c>
      <c r="C72" s="5" t="s">
        <v>198</v>
      </c>
      <c r="D72" s="6">
        <v>0</v>
      </c>
      <c r="E72" s="6">
        <v>0</v>
      </c>
      <c r="F72" s="6">
        <v>1146500</v>
      </c>
      <c r="G72" s="6">
        <v>1146400</v>
      </c>
      <c r="H72" s="6">
        <v>1071552</v>
      </c>
      <c r="I72" s="6">
        <v>1071552</v>
      </c>
      <c r="J72" s="6">
        <v>1071552</v>
      </c>
      <c r="K72" s="6">
        <f t="shared" si="17"/>
        <v>0</v>
      </c>
      <c r="L72" s="6">
        <v>195682</v>
      </c>
    </row>
    <row r="73" spans="1:12" s="1" customFormat="1" ht="22.5" x14ac:dyDescent="0.25">
      <c r="A73" s="5" t="s">
        <v>199</v>
      </c>
      <c r="B73" s="5" t="s">
        <v>200</v>
      </c>
      <c r="C73" s="5" t="s">
        <v>201</v>
      </c>
      <c r="D73" s="6">
        <f t="shared" ref="D73:J73" si="31">D74</f>
        <v>0</v>
      </c>
      <c r="E73" s="6">
        <f t="shared" si="31"/>
        <v>0</v>
      </c>
      <c r="F73" s="6">
        <f t="shared" si="31"/>
        <v>589584</v>
      </c>
      <c r="G73" s="6">
        <f t="shared" si="31"/>
        <v>464584</v>
      </c>
      <c r="H73" s="6">
        <f t="shared" si="31"/>
        <v>380761</v>
      </c>
      <c r="I73" s="6">
        <f t="shared" si="31"/>
        <v>380761</v>
      </c>
      <c r="J73" s="6">
        <f t="shared" si="31"/>
        <v>380261</v>
      </c>
      <c r="K73" s="6">
        <f t="shared" si="17"/>
        <v>500</v>
      </c>
      <c r="L73" s="6">
        <f>L74</f>
        <v>364790</v>
      </c>
    </row>
    <row r="74" spans="1:12" s="1" customFormat="1" x14ac:dyDescent="0.25">
      <c r="A74" s="5" t="s">
        <v>202</v>
      </c>
      <c r="B74" s="5" t="s">
        <v>203</v>
      </c>
      <c r="C74" s="5" t="s">
        <v>204</v>
      </c>
      <c r="D74" s="6">
        <f t="shared" ref="D74:J74" si="32">+D75</f>
        <v>0</v>
      </c>
      <c r="E74" s="6">
        <f t="shared" si="32"/>
        <v>0</v>
      </c>
      <c r="F74" s="6">
        <f t="shared" si="32"/>
        <v>589584</v>
      </c>
      <c r="G74" s="6">
        <f t="shared" si="32"/>
        <v>464584</v>
      </c>
      <c r="H74" s="6">
        <f t="shared" si="32"/>
        <v>380761</v>
      </c>
      <c r="I74" s="6">
        <f t="shared" si="32"/>
        <v>380761</v>
      </c>
      <c r="J74" s="6">
        <f t="shared" si="32"/>
        <v>380261</v>
      </c>
      <c r="K74" s="6">
        <f t="shared" si="17"/>
        <v>500</v>
      </c>
      <c r="L74" s="6">
        <f>+L75</f>
        <v>364790</v>
      </c>
    </row>
    <row r="75" spans="1:12" s="1" customFormat="1" x14ac:dyDescent="0.25">
      <c r="A75" s="5" t="s">
        <v>205</v>
      </c>
      <c r="B75" s="5" t="s">
        <v>206</v>
      </c>
      <c r="C75" s="5" t="s">
        <v>207</v>
      </c>
      <c r="D75" s="6">
        <v>0</v>
      </c>
      <c r="E75" s="6">
        <v>0</v>
      </c>
      <c r="F75" s="6">
        <v>589584</v>
      </c>
      <c r="G75" s="6">
        <v>464584</v>
      </c>
      <c r="H75" s="6">
        <v>380761</v>
      </c>
      <c r="I75" s="6">
        <v>380761</v>
      </c>
      <c r="J75" s="6">
        <v>380261</v>
      </c>
      <c r="K75" s="6">
        <f t="shared" si="17"/>
        <v>500</v>
      </c>
      <c r="L75" s="6">
        <v>364790</v>
      </c>
    </row>
    <row r="76" spans="1:12" s="1" customFormat="1" ht="22.5" x14ac:dyDescent="0.25">
      <c r="A76" s="5" t="s">
        <v>208</v>
      </c>
      <c r="B76" s="5" t="s">
        <v>209</v>
      </c>
      <c r="C76" s="5" t="s">
        <v>210</v>
      </c>
      <c r="D76" s="6">
        <f t="shared" ref="D76:J76" si="33">D77</f>
        <v>0</v>
      </c>
      <c r="E76" s="6">
        <f t="shared" si="33"/>
        <v>0</v>
      </c>
      <c r="F76" s="6">
        <f t="shared" si="33"/>
        <v>7830956</v>
      </c>
      <c r="G76" s="6">
        <f t="shared" si="33"/>
        <v>6817956</v>
      </c>
      <c r="H76" s="6">
        <f t="shared" si="33"/>
        <v>5200415</v>
      </c>
      <c r="I76" s="6">
        <f t="shared" si="33"/>
        <v>5200415</v>
      </c>
      <c r="J76" s="6">
        <f t="shared" si="33"/>
        <v>5023967</v>
      </c>
      <c r="K76" s="6">
        <f t="shared" ref="K76:K88" si="34">I76-J76</f>
        <v>176448</v>
      </c>
      <c r="L76" s="6">
        <f>L77</f>
        <v>3283289</v>
      </c>
    </row>
    <row r="77" spans="1:12" s="1" customFormat="1" ht="22.5" x14ac:dyDescent="0.25">
      <c r="A77" s="5" t="s">
        <v>211</v>
      </c>
      <c r="B77" s="5" t="s">
        <v>212</v>
      </c>
      <c r="C77" s="5" t="s">
        <v>213</v>
      </c>
      <c r="D77" s="6">
        <f t="shared" ref="D77:J77" si="35">D78+D79+D80</f>
        <v>0</v>
      </c>
      <c r="E77" s="6">
        <f t="shared" si="35"/>
        <v>0</v>
      </c>
      <c r="F77" s="6">
        <f t="shared" si="35"/>
        <v>7830956</v>
      </c>
      <c r="G77" s="6">
        <f t="shared" si="35"/>
        <v>6817956</v>
      </c>
      <c r="H77" s="6">
        <f t="shared" si="35"/>
        <v>5200415</v>
      </c>
      <c r="I77" s="6">
        <f t="shared" si="35"/>
        <v>5200415</v>
      </c>
      <c r="J77" s="6">
        <f t="shared" si="35"/>
        <v>5023967</v>
      </c>
      <c r="K77" s="6">
        <f t="shared" si="34"/>
        <v>176448</v>
      </c>
      <c r="L77" s="6">
        <f>L78+L79+L80</f>
        <v>3283289</v>
      </c>
    </row>
    <row r="78" spans="1:12" s="1" customFormat="1" x14ac:dyDescent="0.25">
      <c r="A78" s="5" t="s">
        <v>214</v>
      </c>
      <c r="B78" s="5" t="s">
        <v>215</v>
      </c>
      <c r="C78" s="5" t="s">
        <v>216</v>
      </c>
      <c r="D78" s="6">
        <v>0</v>
      </c>
      <c r="E78" s="6">
        <v>0</v>
      </c>
      <c r="F78" s="6">
        <v>640000</v>
      </c>
      <c r="G78" s="6">
        <v>640000</v>
      </c>
      <c r="H78" s="6">
        <v>355607</v>
      </c>
      <c r="I78" s="6">
        <v>355607</v>
      </c>
      <c r="J78" s="6">
        <v>355607</v>
      </c>
      <c r="K78" s="6">
        <f t="shared" si="34"/>
        <v>0</v>
      </c>
      <c r="L78" s="6">
        <v>355607</v>
      </c>
    </row>
    <row r="79" spans="1:12" s="1" customFormat="1" x14ac:dyDescent="0.25">
      <c r="A79" s="5" t="s">
        <v>217</v>
      </c>
      <c r="B79" s="5" t="s">
        <v>218</v>
      </c>
      <c r="C79" s="5" t="s">
        <v>219</v>
      </c>
      <c r="D79" s="6">
        <v>0</v>
      </c>
      <c r="E79" s="6">
        <v>0</v>
      </c>
      <c r="F79" s="6">
        <v>14000</v>
      </c>
      <c r="G79" s="6">
        <v>13000</v>
      </c>
      <c r="H79" s="6">
        <v>6033</v>
      </c>
      <c r="I79" s="6">
        <v>6033</v>
      </c>
      <c r="J79" s="6">
        <v>6033</v>
      </c>
      <c r="K79" s="6">
        <f t="shared" si="34"/>
        <v>0</v>
      </c>
      <c r="L79" s="6">
        <v>6033</v>
      </c>
    </row>
    <row r="80" spans="1:12" s="1" customFormat="1" x14ac:dyDescent="0.25">
      <c r="A80" s="5" t="s">
        <v>220</v>
      </c>
      <c r="B80" s="5" t="s">
        <v>221</v>
      </c>
      <c r="C80" s="5" t="s">
        <v>222</v>
      </c>
      <c r="D80" s="6">
        <v>0</v>
      </c>
      <c r="E80" s="6">
        <v>0</v>
      </c>
      <c r="F80" s="6">
        <v>7176956</v>
      </c>
      <c r="G80" s="6">
        <v>6164956</v>
      </c>
      <c r="H80" s="6">
        <v>4838775</v>
      </c>
      <c r="I80" s="6">
        <v>4838775</v>
      </c>
      <c r="J80" s="6">
        <v>4662327</v>
      </c>
      <c r="K80" s="6">
        <f t="shared" si="34"/>
        <v>176448</v>
      </c>
      <c r="L80" s="6">
        <v>2921649</v>
      </c>
    </row>
    <row r="81" spans="1:12" s="1" customFormat="1" ht="22.5" x14ac:dyDescent="0.25">
      <c r="A81" s="5" t="s">
        <v>223</v>
      </c>
      <c r="B81" s="5" t="s">
        <v>224</v>
      </c>
      <c r="C81" s="5" t="s">
        <v>225</v>
      </c>
      <c r="D81" s="6">
        <f t="shared" ref="D81:J81" si="36">+D82</f>
        <v>0</v>
      </c>
      <c r="E81" s="6">
        <f t="shared" si="36"/>
        <v>0</v>
      </c>
      <c r="F81" s="6">
        <f t="shared" si="36"/>
        <v>398200</v>
      </c>
      <c r="G81" s="6">
        <f t="shared" si="36"/>
        <v>397900</v>
      </c>
      <c r="H81" s="6">
        <f t="shared" si="36"/>
        <v>315818</v>
      </c>
      <c r="I81" s="6">
        <f t="shared" si="36"/>
        <v>315818</v>
      </c>
      <c r="J81" s="6">
        <f t="shared" si="36"/>
        <v>315818</v>
      </c>
      <c r="K81" s="6">
        <f t="shared" si="34"/>
        <v>0</v>
      </c>
      <c r="L81" s="6">
        <f>+L82</f>
        <v>157504</v>
      </c>
    </row>
    <row r="82" spans="1:12" s="1" customFormat="1" x14ac:dyDescent="0.25">
      <c r="A82" s="5" t="s">
        <v>226</v>
      </c>
      <c r="B82" s="5" t="s">
        <v>227</v>
      </c>
      <c r="C82" s="5" t="s">
        <v>228</v>
      </c>
      <c r="D82" s="6">
        <v>0</v>
      </c>
      <c r="E82" s="6">
        <v>0</v>
      </c>
      <c r="F82" s="6">
        <v>398200</v>
      </c>
      <c r="G82" s="6">
        <v>397900</v>
      </c>
      <c r="H82" s="6">
        <v>315818</v>
      </c>
      <c r="I82" s="6">
        <v>315818</v>
      </c>
      <c r="J82" s="6">
        <v>315818</v>
      </c>
      <c r="K82" s="6">
        <f t="shared" si="34"/>
        <v>0</v>
      </c>
      <c r="L82" s="6">
        <v>157504</v>
      </c>
    </row>
    <row r="83" spans="1:12" s="1" customFormat="1" x14ac:dyDescent="0.25">
      <c r="A83" s="5" t="s">
        <v>229</v>
      </c>
      <c r="B83" s="5" t="s">
        <v>230</v>
      </c>
      <c r="C83" s="5" t="s">
        <v>231</v>
      </c>
      <c r="D83" s="6">
        <v>0</v>
      </c>
      <c r="E83" s="6">
        <v>0</v>
      </c>
      <c r="F83" s="6">
        <v>-98702</v>
      </c>
      <c r="G83" s="6">
        <v>-98702</v>
      </c>
      <c r="H83" s="6">
        <v>0</v>
      </c>
      <c r="I83" s="6">
        <v>0</v>
      </c>
      <c r="J83" s="6">
        <v>687242</v>
      </c>
      <c r="K83" s="6">
        <f t="shared" si="34"/>
        <v>-687242</v>
      </c>
      <c r="L83" s="6">
        <v>0</v>
      </c>
    </row>
    <row r="84" spans="1:12" s="1" customFormat="1" x14ac:dyDescent="0.25">
      <c r="A84" s="5" t="s">
        <v>232</v>
      </c>
      <c r="B84" s="5" t="s">
        <v>233</v>
      </c>
      <c r="C84" s="5" t="s">
        <v>234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687242</v>
      </c>
      <c r="K84" s="6">
        <f t="shared" si="34"/>
        <v>-687242</v>
      </c>
      <c r="L84" s="6">
        <v>0</v>
      </c>
    </row>
    <row r="85" spans="1:12" s="1" customFormat="1" x14ac:dyDescent="0.25">
      <c r="A85" s="5" t="s">
        <v>235</v>
      </c>
      <c r="B85" s="5" t="s">
        <v>236</v>
      </c>
      <c r="C85" s="5" t="s">
        <v>237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397746</v>
      </c>
      <c r="K85" s="6">
        <f t="shared" si="34"/>
        <v>-397746</v>
      </c>
      <c r="L85" s="6">
        <v>0</v>
      </c>
    </row>
    <row r="86" spans="1:12" s="1" customFormat="1" x14ac:dyDescent="0.25">
      <c r="A86" s="5" t="s">
        <v>238</v>
      </c>
      <c r="B86" s="5" t="s">
        <v>239</v>
      </c>
      <c r="C86" s="5" t="s">
        <v>240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289496</v>
      </c>
      <c r="K86" s="6">
        <f t="shared" si="34"/>
        <v>-289496</v>
      </c>
      <c r="L86" s="6">
        <v>0</v>
      </c>
    </row>
    <row r="87" spans="1:12" s="1" customFormat="1" x14ac:dyDescent="0.25">
      <c r="A87" s="5" t="s">
        <v>241</v>
      </c>
      <c r="B87" s="5" t="s">
        <v>242</v>
      </c>
      <c r="C87" s="5" t="s">
        <v>243</v>
      </c>
      <c r="D87" s="6">
        <v>0</v>
      </c>
      <c r="E87" s="6">
        <v>0</v>
      </c>
      <c r="F87" s="6">
        <v>-98702</v>
      </c>
      <c r="G87" s="6">
        <v>-98702</v>
      </c>
      <c r="H87" s="6">
        <v>0</v>
      </c>
      <c r="I87" s="6">
        <v>0</v>
      </c>
      <c r="J87" s="6">
        <v>0</v>
      </c>
      <c r="K87" s="6">
        <f t="shared" si="34"/>
        <v>0</v>
      </c>
      <c r="L87" s="6">
        <v>0</v>
      </c>
    </row>
    <row r="88" spans="1:12" s="1" customFormat="1" x14ac:dyDescent="0.25">
      <c r="A88" s="5" t="s">
        <v>244</v>
      </c>
      <c r="B88" s="5" t="s">
        <v>245</v>
      </c>
      <c r="C88" s="5" t="s">
        <v>246</v>
      </c>
      <c r="D88" s="6">
        <v>0</v>
      </c>
      <c r="E88" s="6">
        <v>0</v>
      </c>
      <c r="F88" s="6">
        <v>-98702</v>
      </c>
      <c r="G88" s="6">
        <v>-98702</v>
      </c>
      <c r="H88" s="6">
        <v>0</v>
      </c>
      <c r="I88" s="6">
        <v>0</v>
      </c>
      <c r="J88" s="6">
        <v>0</v>
      </c>
      <c r="K88" s="6">
        <f t="shared" si="34"/>
        <v>0</v>
      </c>
      <c r="L88" s="6">
        <v>0</v>
      </c>
    </row>
    <row r="89" spans="1:12" s="1" customFormat="1" x14ac:dyDescent="0.25">
      <c r="A89" s="3"/>
      <c r="B89" s="3"/>
      <c r="C89" s="3"/>
      <c r="D89" s="4"/>
      <c r="E89" s="4"/>
      <c r="F89" s="4"/>
      <c r="G89" s="4"/>
      <c r="H89" s="4"/>
      <c r="I89" s="4"/>
      <c r="J89" s="4"/>
      <c r="K89" s="4"/>
      <c r="L89" s="4"/>
    </row>
    <row r="91" spans="1:12" x14ac:dyDescent="0.25">
      <c r="B91" s="13" t="s">
        <v>442</v>
      </c>
      <c r="C91" s="13"/>
      <c r="D91" s="13"/>
      <c r="E91" s="13"/>
      <c r="F91" s="13"/>
      <c r="G91" s="13"/>
      <c r="H91" s="13"/>
      <c r="I91" s="13"/>
      <c r="J91" s="13"/>
    </row>
    <row r="94" spans="1:12" ht="22.5" x14ac:dyDescent="0.25">
      <c r="B94" s="8" t="s">
        <v>17</v>
      </c>
      <c r="C94" s="8" t="s">
        <v>18</v>
      </c>
      <c r="D94" s="9">
        <v>0</v>
      </c>
      <c r="E94" s="9">
        <v>0</v>
      </c>
      <c r="F94" s="9">
        <v>29566855</v>
      </c>
      <c r="G94" s="9">
        <v>25723121</v>
      </c>
      <c r="H94" s="9">
        <v>24412241</v>
      </c>
      <c r="I94" s="9">
        <v>24412241</v>
      </c>
      <c r="J94" s="9">
        <v>21508784</v>
      </c>
      <c r="K94" s="9">
        <f t="shared" ref="K94:K157" si="37">I94-J94</f>
        <v>2903457</v>
      </c>
      <c r="L94" s="9">
        <v>20396847</v>
      </c>
    </row>
    <row r="95" spans="1:12" ht="22.5" x14ac:dyDescent="0.25">
      <c r="B95" s="8" t="s">
        <v>247</v>
      </c>
      <c r="C95" s="8" t="s">
        <v>248</v>
      </c>
      <c r="D95" s="9">
        <v>0</v>
      </c>
      <c r="E95" s="9">
        <v>0</v>
      </c>
      <c r="F95" s="9">
        <v>28249257</v>
      </c>
      <c r="G95" s="9">
        <v>24455523</v>
      </c>
      <c r="H95" s="9">
        <v>23254585</v>
      </c>
      <c r="I95" s="9">
        <v>23254585</v>
      </c>
      <c r="J95" s="9">
        <v>20351128</v>
      </c>
      <c r="K95" s="9">
        <f t="shared" si="37"/>
        <v>2903457</v>
      </c>
      <c r="L95" s="9">
        <v>20306568</v>
      </c>
    </row>
    <row r="96" spans="1:12" ht="22.5" x14ac:dyDescent="0.25">
      <c r="B96" s="8" t="s">
        <v>249</v>
      </c>
      <c r="C96" s="8" t="s">
        <v>34</v>
      </c>
      <c r="D96" s="9">
        <v>0</v>
      </c>
      <c r="E96" s="9">
        <v>0</v>
      </c>
      <c r="F96" s="9">
        <v>10995127</v>
      </c>
      <c r="G96" s="9">
        <v>9099727</v>
      </c>
      <c r="H96" s="9">
        <v>10995127</v>
      </c>
      <c r="I96" s="9">
        <v>10995127</v>
      </c>
      <c r="J96" s="9">
        <v>8227683</v>
      </c>
      <c r="K96" s="9">
        <f t="shared" si="37"/>
        <v>2767444</v>
      </c>
      <c r="L96" s="9">
        <v>8252784</v>
      </c>
    </row>
    <row r="97" spans="2:12" x14ac:dyDescent="0.25">
      <c r="B97" s="8" t="s">
        <v>250</v>
      </c>
      <c r="C97" s="8" t="s">
        <v>251</v>
      </c>
      <c r="D97" s="9">
        <v>0</v>
      </c>
      <c r="E97" s="9">
        <v>0</v>
      </c>
      <c r="F97" s="9">
        <v>10577640</v>
      </c>
      <c r="G97" s="9">
        <v>8722240</v>
      </c>
      <c r="H97" s="9">
        <v>10577640</v>
      </c>
      <c r="I97" s="9">
        <v>10577640</v>
      </c>
      <c r="J97" s="9">
        <v>7874906</v>
      </c>
      <c r="K97" s="9">
        <f t="shared" si="37"/>
        <v>2702734</v>
      </c>
      <c r="L97" s="9">
        <v>7897295</v>
      </c>
    </row>
    <row r="98" spans="2:12" x14ac:dyDescent="0.25">
      <c r="B98" s="8" t="s">
        <v>252</v>
      </c>
      <c r="C98" s="8" t="s">
        <v>253</v>
      </c>
      <c r="D98" s="9">
        <v>0</v>
      </c>
      <c r="E98" s="9">
        <v>0</v>
      </c>
      <c r="F98" s="9">
        <v>9129240</v>
      </c>
      <c r="G98" s="9">
        <v>7446240</v>
      </c>
      <c r="H98" s="9">
        <v>9129240</v>
      </c>
      <c r="I98" s="9">
        <v>9129240</v>
      </c>
      <c r="J98" s="9">
        <v>6969829</v>
      </c>
      <c r="K98" s="9">
        <f t="shared" si="37"/>
        <v>2159411</v>
      </c>
      <c r="L98" s="9">
        <v>7033106</v>
      </c>
    </row>
    <row r="99" spans="2:12" x14ac:dyDescent="0.25">
      <c r="B99" s="8" t="s">
        <v>254</v>
      </c>
      <c r="C99" s="8" t="s">
        <v>255</v>
      </c>
      <c r="D99" s="9">
        <v>0</v>
      </c>
      <c r="E99" s="9">
        <v>0</v>
      </c>
      <c r="F99" s="9">
        <v>110000</v>
      </c>
      <c r="G99" s="9">
        <v>90000</v>
      </c>
      <c r="H99" s="9">
        <v>110000</v>
      </c>
      <c r="I99" s="9">
        <v>110000</v>
      </c>
      <c r="J99" s="9">
        <v>79542</v>
      </c>
      <c r="K99" s="9">
        <f t="shared" si="37"/>
        <v>30458</v>
      </c>
      <c r="L99" s="9">
        <v>80055</v>
      </c>
    </row>
    <row r="100" spans="2:12" x14ac:dyDescent="0.25">
      <c r="B100" s="8" t="s">
        <v>256</v>
      </c>
      <c r="C100" s="8" t="s">
        <v>257</v>
      </c>
      <c r="D100" s="9">
        <v>0</v>
      </c>
      <c r="E100" s="9">
        <v>0</v>
      </c>
      <c r="F100" s="9">
        <v>70000</v>
      </c>
      <c r="G100" s="9">
        <v>65000</v>
      </c>
      <c r="H100" s="9">
        <v>70000</v>
      </c>
      <c r="I100" s="9">
        <v>70000</v>
      </c>
      <c r="J100" s="9">
        <v>55108</v>
      </c>
      <c r="K100" s="9">
        <f t="shared" si="37"/>
        <v>14892</v>
      </c>
      <c r="L100" s="9">
        <v>55106</v>
      </c>
    </row>
    <row r="101" spans="2:12" ht="22.5" x14ac:dyDescent="0.25">
      <c r="B101" s="8" t="s">
        <v>258</v>
      </c>
      <c r="C101" s="8" t="s">
        <v>259</v>
      </c>
      <c r="D101" s="9">
        <v>0</v>
      </c>
      <c r="E101" s="9">
        <v>0</v>
      </c>
      <c r="F101" s="9">
        <v>526000</v>
      </c>
      <c r="G101" s="9">
        <v>466000</v>
      </c>
      <c r="H101" s="9">
        <v>526000</v>
      </c>
      <c r="I101" s="9">
        <v>526000</v>
      </c>
      <c r="J101" s="9">
        <v>196605</v>
      </c>
      <c r="K101" s="9">
        <f t="shared" si="37"/>
        <v>329395</v>
      </c>
      <c r="L101" s="9">
        <v>209710</v>
      </c>
    </row>
    <row r="102" spans="2:12" x14ac:dyDescent="0.25">
      <c r="B102" s="8" t="s">
        <v>260</v>
      </c>
      <c r="C102" s="8" t="s">
        <v>261</v>
      </c>
      <c r="D102" s="9">
        <v>0</v>
      </c>
      <c r="E102" s="9">
        <v>0</v>
      </c>
      <c r="F102" s="9">
        <v>15000</v>
      </c>
      <c r="G102" s="9">
        <v>15000</v>
      </c>
      <c r="H102" s="9">
        <v>15000</v>
      </c>
      <c r="I102" s="9">
        <v>15000</v>
      </c>
      <c r="J102" s="9">
        <v>4705</v>
      </c>
      <c r="K102" s="9">
        <f t="shared" si="37"/>
        <v>10295</v>
      </c>
      <c r="L102" s="9">
        <v>4705</v>
      </c>
    </row>
    <row r="103" spans="2:12" x14ac:dyDescent="0.25">
      <c r="B103" s="8" t="s">
        <v>262</v>
      </c>
      <c r="C103" s="8" t="s">
        <v>263</v>
      </c>
      <c r="D103" s="9">
        <v>0</v>
      </c>
      <c r="E103" s="9">
        <v>0</v>
      </c>
      <c r="F103" s="9">
        <v>601550</v>
      </c>
      <c r="G103" s="9">
        <v>514150</v>
      </c>
      <c r="H103" s="9">
        <v>601550</v>
      </c>
      <c r="I103" s="9">
        <v>601550</v>
      </c>
      <c r="J103" s="9">
        <v>454455</v>
      </c>
      <c r="K103" s="9">
        <f t="shared" si="37"/>
        <v>147095</v>
      </c>
      <c r="L103" s="9">
        <v>451981</v>
      </c>
    </row>
    <row r="104" spans="2:12" x14ac:dyDescent="0.25">
      <c r="B104" s="8" t="s">
        <v>264</v>
      </c>
      <c r="C104" s="8" t="s">
        <v>265</v>
      </c>
      <c r="D104" s="9">
        <v>0</v>
      </c>
      <c r="E104" s="9">
        <v>0</v>
      </c>
      <c r="F104" s="9">
        <v>26250</v>
      </c>
      <c r="G104" s="9">
        <v>26250</v>
      </c>
      <c r="H104" s="9">
        <v>26250</v>
      </c>
      <c r="I104" s="9">
        <v>26250</v>
      </c>
      <c r="J104" s="9">
        <v>23750</v>
      </c>
      <c r="K104" s="9">
        <f t="shared" si="37"/>
        <v>2500</v>
      </c>
      <c r="L104" s="9">
        <v>23750</v>
      </c>
    </row>
    <row r="105" spans="2:12" x14ac:dyDescent="0.25">
      <c r="B105" s="8" t="s">
        <v>266</v>
      </c>
      <c r="C105" s="8" t="s">
        <v>267</v>
      </c>
      <c r="D105" s="9">
        <v>0</v>
      </c>
      <c r="E105" s="9">
        <v>0</v>
      </c>
      <c r="F105" s="9">
        <v>99600</v>
      </c>
      <c r="G105" s="9">
        <v>99600</v>
      </c>
      <c r="H105" s="9">
        <v>99600</v>
      </c>
      <c r="I105" s="9">
        <v>99600</v>
      </c>
      <c r="J105" s="9">
        <v>90912</v>
      </c>
      <c r="K105" s="9">
        <f t="shared" si="37"/>
        <v>8688</v>
      </c>
      <c r="L105" s="9">
        <v>38882</v>
      </c>
    </row>
    <row r="106" spans="2:12" ht="22.5" x14ac:dyDescent="0.25">
      <c r="B106" s="8" t="s">
        <v>268</v>
      </c>
      <c r="C106" s="8" t="s">
        <v>269</v>
      </c>
      <c r="D106" s="9">
        <v>0</v>
      </c>
      <c r="E106" s="9">
        <v>0</v>
      </c>
      <c r="F106" s="9">
        <v>175450</v>
      </c>
      <c r="G106" s="9">
        <v>175450</v>
      </c>
      <c r="H106" s="9">
        <v>175450</v>
      </c>
      <c r="I106" s="9">
        <v>175450</v>
      </c>
      <c r="J106" s="9">
        <v>168200</v>
      </c>
      <c r="K106" s="9">
        <f t="shared" si="37"/>
        <v>7250</v>
      </c>
      <c r="L106" s="9">
        <v>168200</v>
      </c>
    </row>
    <row r="107" spans="2:12" x14ac:dyDescent="0.25">
      <c r="B107" s="8" t="s">
        <v>270</v>
      </c>
      <c r="C107" s="8" t="s">
        <v>271</v>
      </c>
      <c r="D107" s="9">
        <v>0</v>
      </c>
      <c r="E107" s="9">
        <v>0</v>
      </c>
      <c r="F107" s="9">
        <v>175450</v>
      </c>
      <c r="G107" s="9">
        <v>175450</v>
      </c>
      <c r="H107" s="9">
        <v>175450</v>
      </c>
      <c r="I107" s="9">
        <v>175450</v>
      </c>
      <c r="J107" s="9">
        <v>168200</v>
      </c>
      <c r="K107" s="9">
        <f t="shared" si="37"/>
        <v>7250</v>
      </c>
      <c r="L107" s="9">
        <v>168200</v>
      </c>
    </row>
    <row r="108" spans="2:12" x14ac:dyDescent="0.25">
      <c r="B108" s="8" t="s">
        <v>272</v>
      </c>
      <c r="C108" s="8" t="s">
        <v>273</v>
      </c>
      <c r="D108" s="9">
        <v>0</v>
      </c>
      <c r="E108" s="9">
        <v>0</v>
      </c>
      <c r="F108" s="9">
        <v>242037</v>
      </c>
      <c r="G108" s="9">
        <v>202037</v>
      </c>
      <c r="H108" s="9">
        <v>242037</v>
      </c>
      <c r="I108" s="9">
        <v>242037</v>
      </c>
      <c r="J108" s="9">
        <v>184577</v>
      </c>
      <c r="K108" s="9">
        <f t="shared" si="37"/>
        <v>57460</v>
      </c>
      <c r="L108" s="9">
        <v>187289</v>
      </c>
    </row>
    <row r="109" spans="2:12" x14ac:dyDescent="0.25">
      <c r="B109" s="8" t="s">
        <v>274</v>
      </c>
      <c r="C109" s="8" t="s">
        <v>275</v>
      </c>
      <c r="D109" s="9">
        <v>0</v>
      </c>
      <c r="E109" s="9">
        <v>0</v>
      </c>
      <c r="F109" s="9">
        <v>8602</v>
      </c>
      <c r="G109" s="9">
        <v>8602</v>
      </c>
      <c r="H109" s="9">
        <v>8602</v>
      </c>
      <c r="I109" s="9">
        <v>8602</v>
      </c>
      <c r="J109" s="9">
        <v>8216</v>
      </c>
      <c r="K109" s="9">
        <f t="shared" si="37"/>
        <v>386</v>
      </c>
      <c r="L109" s="9">
        <v>8216</v>
      </c>
    </row>
    <row r="110" spans="2:12" x14ac:dyDescent="0.25">
      <c r="B110" s="8" t="s">
        <v>276</v>
      </c>
      <c r="C110" s="8" t="s">
        <v>277</v>
      </c>
      <c r="D110" s="9">
        <v>0</v>
      </c>
      <c r="E110" s="9">
        <v>0</v>
      </c>
      <c r="F110" s="9">
        <v>355</v>
      </c>
      <c r="G110" s="9">
        <v>355</v>
      </c>
      <c r="H110" s="9">
        <v>355</v>
      </c>
      <c r="I110" s="9">
        <v>355</v>
      </c>
      <c r="J110" s="9">
        <v>259</v>
      </c>
      <c r="K110" s="9">
        <f t="shared" si="37"/>
        <v>96</v>
      </c>
      <c r="L110" s="9">
        <v>259</v>
      </c>
    </row>
    <row r="111" spans="2:12" x14ac:dyDescent="0.25">
      <c r="B111" s="8" t="s">
        <v>278</v>
      </c>
      <c r="C111" s="8" t="s">
        <v>279</v>
      </c>
      <c r="D111" s="9">
        <v>0</v>
      </c>
      <c r="E111" s="9">
        <v>0</v>
      </c>
      <c r="F111" s="9">
        <v>2969</v>
      </c>
      <c r="G111" s="9">
        <v>2969</v>
      </c>
      <c r="H111" s="9">
        <v>2969</v>
      </c>
      <c r="I111" s="9">
        <v>2969</v>
      </c>
      <c r="J111" s="9">
        <v>2732</v>
      </c>
      <c r="K111" s="9">
        <f t="shared" si="37"/>
        <v>237</v>
      </c>
      <c r="L111" s="9">
        <v>2732</v>
      </c>
    </row>
    <row r="112" spans="2:12" ht="22.5" x14ac:dyDescent="0.25">
      <c r="B112" s="8" t="s">
        <v>280</v>
      </c>
      <c r="C112" s="8" t="s">
        <v>281</v>
      </c>
      <c r="D112" s="9">
        <v>0</v>
      </c>
      <c r="E112" s="9">
        <v>0</v>
      </c>
      <c r="F112" s="9">
        <v>150</v>
      </c>
      <c r="G112" s="9">
        <v>150</v>
      </c>
      <c r="H112" s="9">
        <v>150</v>
      </c>
      <c r="I112" s="9">
        <v>150</v>
      </c>
      <c r="J112" s="9">
        <v>79</v>
      </c>
      <c r="K112" s="9">
        <f t="shared" si="37"/>
        <v>71</v>
      </c>
      <c r="L112" s="9">
        <v>79</v>
      </c>
    </row>
    <row r="113" spans="2:12" x14ac:dyDescent="0.25">
      <c r="B113" s="8" t="s">
        <v>282</v>
      </c>
      <c r="C113" s="8" t="s">
        <v>283</v>
      </c>
      <c r="D113" s="9">
        <v>0</v>
      </c>
      <c r="E113" s="9">
        <v>0</v>
      </c>
      <c r="F113" s="9">
        <v>561</v>
      </c>
      <c r="G113" s="9">
        <v>561</v>
      </c>
      <c r="H113" s="9">
        <v>561</v>
      </c>
      <c r="I113" s="9">
        <v>561</v>
      </c>
      <c r="J113" s="9">
        <v>442</v>
      </c>
      <c r="K113" s="9">
        <f t="shared" si="37"/>
        <v>119</v>
      </c>
      <c r="L113" s="9">
        <v>442</v>
      </c>
    </row>
    <row r="114" spans="2:12" x14ac:dyDescent="0.25">
      <c r="B114" s="8" t="s">
        <v>284</v>
      </c>
      <c r="C114" s="8" t="s">
        <v>285</v>
      </c>
      <c r="D114" s="9">
        <v>0</v>
      </c>
      <c r="E114" s="9">
        <v>0</v>
      </c>
      <c r="F114" s="9">
        <v>229400</v>
      </c>
      <c r="G114" s="9">
        <v>189400</v>
      </c>
      <c r="H114" s="9">
        <v>229400</v>
      </c>
      <c r="I114" s="9">
        <v>229400</v>
      </c>
      <c r="J114" s="9">
        <v>172849</v>
      </c>
      <c r="K114" s="9">
        <f t="shared" si="37"/>
        <v>56551</v>
      </c>
      <c r="L114" s="9">
        <v>175561</v>
      </c>
    </row>
    <row r="115" spans="2:12" ht="22.5" x14ac:dyDescent="0.25">
      <c r="B115" s="8" t="s">
        <v>286</v>
      </c>
      <c r="C115" s="8" t="s">
        <v>46</v>
      </c>
      <c r="D115" s="9">
        <v>0</v>
      </c>
      <c r="E115" s="9">
        <v>0</v>
      </c>
      <c r="F115" s="9">
        <v>13579282</v>
      </c>
      <c r="G115" s="9">
        <v>12213368</v>
      </c>
      <c r="H115" s="9">
        <v>9276016</v>
      </c>
      <c r="I115" s="9">
        <v>9276016</v>
      </c>
      <c r="J115" s="9">
        <v>9140003</v>
      </c>
      <c r="K115" s="9">
        <f t="shared" si="37"/>
        <v>136013</v>
      </c>
      <c r="L115" s="9">
        <v>7815868</v>
      </c>
    </row>
    <row r="116" spans="2:12" x14ac:dyDescent="0.25">
      <c r="B116" s="8" t="s">
        <v>287</v>
      </c>
      <c r="C116" s="8" t="s">
        <v>288</v>
      </c>
      <c r="D116" s="9">
        <v>0</v>
      </c>
      <c r="E116" s="9">
        <v>0</v>
      </c>
      <c r="F116" s="9">
        <v>8843340</v>
      </c>
      <c r="G116" s="9">
        <v>7551926</v>
      </c>
      <c r="H116" s="9">
        <v>5670103</v>
      </c>
      <c r="I116" s="9">
        <v>5670103</v>
      </c>
      <c r="J116" s="9">
        <v>5554059</v>
      </c>
      <c r="K116" s="9">
        <f t="shared" si="37"/>
        <v>116044</v>
      </c>
      <c r="L116" s="9">
        <v>5419418</v>
      </c>
    </row>
    <row r="117" spans="2:12" x14ac:dyDescent="0.25">
      <c r="B117" s="8" t="s">
        <v>289</v>
      </c>
      <c r="C117" s="8" t="s">
        <v>290</v>
      </c>
      <c r="D117" s="9">
        <v>0</v>
      </c>
      <c r="E117" s="9">
        <v>0</v>
      </c>
      <c r="F117" s="9">
        <v>169861</v>
      </c>
      <c r="G117" s="9">
        <v>129500</v>
      </c>
      <c r="H117" s="9">
        <v>119132</v>
      </c>
      <c r="I117" s="9">
        <v>119132</v>
      </c>
      <c r="J117" s="9">
        <v>105695</v>
      </c>
      <c r="K117" s="9">
        <f t="shared" si="37"/>
        <v>13437</v>
      </c>
      <c r="L117" s="9">
        <v>106031</v>
      </c>
    </row>
    <row r="118" spans="2:12" x14ac:dyDescent="0.25">
      <c r="B118" s="8" t="s">
        <v>291</v>
      </c>
      <c r="C118" s="8" t="s">
        <v>292</v>
      </c>
      <c r="D118" s="9">
        <v>0</v>
      </c>
      <c r="E118" s="9">
        <v>0</v>
      </c>
      <c r="F118" s="9">
        <v>140000</v>
      </c>
      <c r="G118" s="9">
        <v>99500</v>
      </c>
      <c r="H118" s="9">
        <v>77274</v>
      </c>
      <c r="I118" s="9">
        <v>77274</v>
      </c>
      <c r="J118" s="9">
        <v>77204</v>
      </c>
      <c r="K118" s="9">
        <f t="shared" si="37"/>
        <v>70</v>
      </c>
      <c r="L118" s="9">
        <v>62969</v>
      </c>
    </row>
    <row r="119" spans="2:12" x14ac:dyDescent="0.25">
      <c r="B119" s="8" t="s">
        <v>293</v>
      </c>
      <c r="C119" s="8" t="s">
        <v>294</v>
      </c>
      <c r="D119" s="9">
        <v>0</v>
      </c>
      <c r="E119" s="9">
        <v>0</v>
      </c>
      <c r="F119" s="9">
        <v>1882616</v>
      </c>
      <c r="G119" s="9">
        <v>1539415</v>
      </c>
      <c r="H119" s="9">
        <v>1397614</v>
      </c>
      <c r="I119" s="9">
        <v>1397614</v>
      </c>
      <c r="J119" s="9">
        <v>1335697</v>
      </c>
      <c r="K119" s="9">
        <f t="shared" si="37"/>
        <v>61917</v>
      </c>
      <c r="L119" s="9">
        <v>1349444</v>
      </c>
    </row>
    <row r="120" spans="2:12" x14ac:dyDescent="0.25">
      <c r="B120" s="8" t="s">
        <v>295</v>
      </c>
      <c r="C120" s="8" t="s">
        <v>296</v>
      </c>
      <c r="D120" s="9">
        <v>0</v>
      </c>
      <c r="E120" s="9">
        <v>0</v>
      </c>
      <c r="F120" s="9">
        <v>374308</v>
      </c>
      <c r="G120" s="9">
        <v>304908</v>
      </c>
      <c r="H120" s="9">
        <v>286637</v>
      </c>
      <c r="I120" s="9">
        <v>286637</v>
      </c>
      <c r="J120" s="9">
        <v>267264</v>
      </c>
      <c r="K120" s="9">
        <f t="shared" si="37"/>
        <v>19373</v>
      </c>
      <c r="L120" s="9">
        <v>272130</v>
      </c>
    </row>
    <row r="121" spans="2:12" x14ac:dyDescent="0.25">
      <c r="B121" s="8" t="s">
        <v>297</v>
      </c>
      <c r="C121" s="8" t="s">
        <v>298</v>
      </c>
      <c r="D121" s="9">
        <v>0</v>
      </c>
      <c r="E121" s="9">
        <v>0</v>
      </c>
      <c r="F121" s="9">
        <v>102300</v>
      </c>
      <c r="G121" s="9">
        <v>86100</v>
      </c>
      <c r="H121" s="9">
        <v>68786</v>
      </c>
      <c r="I121" s="9">
        <v>68786</v>
      </c>
      <c r="J121" s="9">
        <v>68786</v>
      </c>
      <c r="K121" s="9">
        <f t="shared" si="37"/>
        <v>0</v>
      </c>
      <c r="L121" s="9">
        <v>83560</v>
      </c>
    </row>
    <row r="122" spans="2:12" x14ac:dyDescent="0.25">
      <c r="B122" s="8" t="s">
        <v>299</v>
      </c>
      <c r="C122" s="8" t="s">
        <v>300</v>
      </c>
      <c r="D122" s="9">
        <v>0</v>
      </c>
      <c r="E122" s="9">
        <v>0</v>
      </c>
      <c r="F122" s="9">
        <v>8169</v>
      </c>
      <c r="G122" s="9">
        <v>7569</v>
      </c>
      <c r="H122" s="9">
        <v>2413</v>
      </c>
      <c r="I122" s="9">
        <v>2413</v>
      </c>
      <c r="J122" s="9">
        <v>2413</v>
      </c>
      <c r="K122" s="9">
        <f t="shared" si="37"/>
        <v>0</v>
      </c>
      <c r="L122" s="9">
        <v>2629</v>
      </c>
    </row>
    <row r="123" spans="2:12" x14ac:dyDescent="0.25">
      <c r="B123" s="8" t="s">
        <v>301</v>
      </c>
      <c r="C123" s="8" t="s">
        <v>302</v>
      </c>
      <c r="D123" s="9">
        <v>0</v>
      </c>
      <c r="E123" s="9">
        <v>0</v>
      </c>
      <c r="F123" s="9">
        <v>112012</v>
      </c>
      <c r="G123" s="9">
        <v>81312</v>
      </c>
      <c r="H123" s="9">
        <v>37091</v>
      </c>
      <c r="I123" s="9">
        <v>37091</v>
      </c>
      <c r="J123" s="9">
        <v>37091</v>
      </c>
      <c r="K123" s="9">
        <f t="shared" si="37"/>
        <v>0</v>
      </c>
      <c r="L123" s="9">
        <v>37091</v>
      </c>
    </row>
    <row r="124" spans="2:12" x14ac:dyDescent="0.25">
      <c r="B124" s="8" t="s">
        <v>303</v>
      </c>
      <c r="C124" s="8" t="s">
        <v>304</v>
      </c>
      <c r="D124" s="9">
        <v>0</v>
      </c>
      <c r="E124" s="9">
        <v>0</v>
      </c>
      <c r="F124" s="9">
        <v>204842</v>
      </c>
      <c r="G124" s="9">
        <v>170650</v>
      </c>
      <c r="H124" s="9">
        <v>138752</v>
      </c>
      <c r="I124" s="9">
        <v>138752</v>
      </c>
      <c r="J124" s="9">
        <v>138752</v>
      </c>
      <c r="K124" s="9">
        <f t="shared" si="37"/>
        <v>0</v>
      </c>
      <c r="L124" s="9">
        <v>138994</v>
      </c>
    </row>
    <row r="125" spans="2:12" ht="22.5" x14ac:dyDescent="0.25">
      <c r="B125" s="8" t="s">
        <v>305</v>
      </c>
      <c r="C125" s="8" t="s">
        <v>306</v>
      </c>
      <c r="D125" s="9">
        <v>0</v>
      </c>
      <c r="E125" s="9">
        <v>0</v>
      </c>
      <c r="F125" s="9">
        <v>4282084</v>
      </c>
      <c r="G125" s="9">
        <v>3898959</v>
      </c>
      <c r="H125" s="9">
        <v>2756793</v>
      </c>
      <c r="I125" s="9">
        <v>2756793</v>
      </c>
      <c r="J125" s="9">
        <v>2737665</v>
      </c>
      <c r="K125" s="9">
        <f t="shared" si="37"/>
        <v>19128</v>
      </c>
      <c r="L125" s="9">
        <v>2579507</v>
      </c>
    </row>
    <row r="126" spans="2:12" ht="22.5" x14ac:dyDescent="0.25">
      <c r="B126" s="8" t="s">
        <v>307</v>
      </c>
      <c r="C126" s="8" t="s">
        <v>308</v>
      </c>
      <c r="D126" s="9">
        <v>0</v>
      </c>
      <c r="E126" s="9">
        <v>0</v>
      </c>
      <c r="F126" s="9">
        <v>1567148</v>
      </c>
      <c r="G126" s="9">
        <v>1234013</v>
      </c>
      <c r="H126" s="9">
        <v>785611</v>
      </c>
      <c r="I126" s="9">
        <v>785611</v>
      </c>
      <c r="J126" s="9">
        <v>783492</v>
      </c>
      <c r="K126" s="9">
        <f t="shared" si="37"/>
        <v>2119</v>
      </c>
      <c r="L126" s="9">
        <v>787063</v>
      </c>
    </row>
    <row r="127" spans="2:12" x14ac:dyDescent="0.25">
      <c r="B127" s="8" t="s">
        <v>309</v>
      </c>
      <c r="C127" s="8" t="s">
        <v>310</v>
      </c>
      <c r="D127" s="9">
        <v>0</v>
      </c>
      <c r="E127" s="9">
        <v>0</v>
      </c>
      <c r="F127" s="9">
        <v>2420000</v>
      </c>
      <c r="G127" s="9">
        <v>2420000</v>
      </c>
      <c r="H127" s="9">
        <v>1824565</v>
      </c>
      <c r="I127" s="9">
        <v>1824565</v>
      </c>
      <c r="J127" s="9">
        <v>1824565</v>
      </c>
      <c r="K127" s="9">
        <f t="shared" si="37"/>
        <v>0</v>
      </c>
      <c r="L127" s="9">
        <v>846756</v>
      </c>
    </row>
    <row r="128" spans="2:12" ht="22.5" x14ac:dyDescent="0.25">
      <c r="B128" s="8" t="s">
        <v>311</v>
      </c>
      <c r="C128" s="8" t="s">
        <v>312</v>
      </c>
      <c r="D128" s="9">
        <v>0</v>
      </c>
      <c r="E128" s="9">
        <v>0</v>
      </c>
      <c r="F128" s="9">
        <v>54000</v>
      </c>
      <c r="G128" s="9">
        <v>54000</v>
      </c>
      <c r="H128" s="9">
        <v>29038</v>
      </c>
      <c r="I128" s="9">
        <v>29038</v>
      </c>
      <c r="J128" s="9">
        <v>29038</v>
      </c>
      <c r="K128" s="9">
        <f t="shared" si="37"/>
        <v>0</v>
      </c>
      <c r="L128" s="9">
        <v>34697</v>
      </c>
    </row>
    <row r="129" spans="2:12" x14ac:dyDescent="0.25">
      <c r="B129" s="8" t="s">
        <v>313</v>
      </c>
      <c r="C129" s="8" t="s">
        <v>314</v>
      </c>
      <c r="D129" s="9">
        <v>0</v>
      </c>
      <c r="E129" s="9">
        <v>0</v>
      </c>
      <c r="F129" s="9">
        <v>13000</v>
      </c>
      <c r="G129" s="9">
        <v>13000</v>
      </c>
      <c r="H129" s="9">
        <v>0</v>
      </c>
      <c r="I129" s="9">
        <v>0</v>
      </c>
      <c r="J129" s="9">
        <v>0</v>
      </c>
      <c r="K129" s="9">
        <f t="shared" si="37"/>
        <v>0</v>
      </c>
      <c r="L129" s="9">
        <v>4852</v>
      </c>
    </row>
    <row r="130" spans="2:12" x14ac:dyDescent="0.25">
      <c r="B130" s="8" t="s">
        <v>315</v>
      </c>
      <c r="C130" s="8" t="s">
        <v>316</v>
      </c>
      <c r="D130" s="9">
        <v>0</v>
      </c>
      <c r="E130" s="9">
        <v>0</v>
      </c>
      <c r="F130" s="9">
        <v>37000</v>
      </c>
      <c r="G130" s="9">
        <v>37000</v>
      </c>
      <c r="H130" s="9">
        <v>29038</v>
      </c>
      <c r="I130" s="9">
        <v>29038</v>
      </c>
      <c r="J130" s="9">
        <v>29038</v>
      </c>
      <c r="K130" s="9">
        <f t="shared" si="37"/>
        <v>0</v>
      </c>
      <c r="L130" s="9">
        <v>29845</v>
      </c>
    </row>
    <row r="131" spans="2:12" x14ac:dyDescent="0.25">
      <c r="B131" s="8" t="s">
        <v>317</v>
      </c>
      <c r="C131" s="8" t="s">
        <v>318</v>
      </c>
      <c r="D131" s="9">
        <v>0</v>
      </c>
      <c r="E131" s="9">
        <v>0</v>
      </c>
      <c r="F131" s="9">
        <v>4000</v>
      </c>
      <c r="G131" s="9">
        <v>4000</v>
      </c>
      <c r="H131" s="9">
        <v>0</v>
      </c>
      <c r="I131" s="9">
        <v>0</v>
      </c>
      <c r="J131" s="9">
        <v>0</v>
      </c>
      <c r="K131" s="9">
        <f t="shared" si="37"/>
        <v>0</v>
      </c>
      <c r="L131" s="9">
        <v>0</v>
      </c>
    </row>
    <row r="132" spans="2:12" ht="22.5" x14ac:dyDescent="0.25">
      <c r="B132" s="8" t="s">
        <v>319</v>
      </c>
      <c r="C132" s="8" t="s">
        <v>320</v>
      </c>
      <c r="D132" s="9">
        <v>0</v>
      </c>
      <c r="E132" s="9">
        <v>0</v>
      </c>
      <c r="F132" s="9">
        <v>743702</v>
      </c>
      <c r="G132" s="9">
        <v>728702</v>
      </c>
      <c r="H132" s="9">
        <v>441087</v>
      </c>
      <c r="I132" s="9">
        <v>441087</v>
      </c>
      <c r="J132" s="9">
        <v>436287</v>
      </c>
      <c r="K132" s="9">
        <f t="shared" si="37"/>
        <v>4800</v>
      </c>
      <c r="L132" s="9">
        <v>125153</v>
      </c>
    </row>
    <row r="133" spans="2:12" x14ac:dyDescent="0.25">
      <c r="B133" s="8" t="s">
        <v>321</v>
      </c>
      <c r="C133" s="8" t="s">
        <v>322</v>
      </c>
      <c r="D133" s="9">
        <v>0</v>
      </c>
      <c r="E133" s="9">
        <v>0</v>
      </c>
      <c r="F133" s="9">
        <v>743702</v>
      </c>
      <c r="G133" s="9">
        <v>728702</v>
      </c>
      <c r="H133" s="9">
        <v>441087</v>
      </c>
      <c r="I133" s="9">
        <v>441087</v>
      </c>
      <c r="J133" s="9">
        <v>436287</v>
      </c>
      <c r="K133" s="9">
        <f t="shared" si="37"/>
        <v>4800</v>
      </c>
      <c r="L133" s="9">
        <v>125153</v>
      </c>
    </row>
    <row r="134" spans="2:12" ht="22.5" x14ac:dyDescent="0.25">
      <c r="B134" s="8" t="s">
        <v>323</v>
      </c>
      <c r="C134" s="8" t="s">
        <v>324</v>
      </c>
      <c r="D134" s="9">
        <v>0</v>
      </c>
      <c r="E134" s="9">
        <v>0</v>
      </c>
      <c r="F134" s="9">
        <v>36500</v>
      </c>
      <c r="G134" s="9">
        <v>34500</v>
      </c>
      <c r="H134" s="9">
        <v>7802</v>
      </c>
      <c r="I134" s="9">
        <v>7802</v>
      </c>
      <c r="J134" s="9">
        <v>7802</v>
      </c>
      <c r="K134" s="9">
        <f t="shared" si="37"/>
        <v>0</v>
      </c>
      <c r="L134" s="9">
        <v>7802</v>
      </c>
    </row>
    <row r="135" spans="2:12" x14ac:dyDescent="0.25">
      <c r="B135" s="8" t="s">
        <v>325</v>
      </c>
      <c r="C135" s="8" t="s">
        <v>326</v>
      </c>
      <c r="D135" s="9">
        <v>0</v>
      </c>
      <c r="E135" s="9">
        <v>0</v>
      </c>
      <c r="F135" s="9">
        <v>34500</v>
      </c>
      <c r="G135" s="9">
        <v>32500</v>
      </c>
      <c r="H135" s="9">
        <v>7470</v>
      </c>
      <c r="I135" s="9">
        <v>7470</v>
      </c>
      <c r="J135" s="9">
        <v>7470</v>
      </c>
      <c r="K135" s="9">
        <f t="shared" si="37"/>
        <v>0</v>
      </c>
      <c r="L135" s="9">
        <v>7470</v>
      </c>
    </row>
    <row r="136" spans="2:12" x14ac:dyDescent="0.25">
      <c r="B136" s="8" t="s">
        <v>327</v>
      </c>
      <c r="C136" s="8" t="s">
        <v>328</v>
      </c>
      <c r="D136" s="9">
        <v>0</v>
      </c>
      <c r="E136" s="9">
        <v>0</v>
      </c>
      <c r="F136" s="9">
        <v>2000</v>
      </c>
      <c r="G136" s="9">
        <v>2000</v>
      </c>
      <c r="H136" s="9">
        <v>332</v>
      </c>
      <c r="I136" s="9">
        <v>332</v>
      </c>
      <c r="J136" s="9">
        <v>332</v>
      </c>
      <c r="K136" s="9">
        <f t="shared" si="37"/>
        <v>0</v>
      </c>
      <c r="L136" s="9">
        <v>332</v>
      </c>
    </row>
    <row r="137" spans="2:12" x14ac:dyDescent="0.25">
      <c r="B137" s="8" t="s">
        <v>329</v>
      </c>
      <c r="C137" s="8" t="s">
        <v>330</v>
      </c>
      <c r="D137" s="9">
        <v>0</v>
      </c>
      <c r="E137" s="9">
        <v>0</v>
      </c>
      <c r="F137" s="9">
        <v>13000</v>
      </c>
      <c r="G137" s="9">
        <v>13000</v>
      </c>
      <c r="H137" s="9">
        <v>860</v>
      </c>
      <c r="I137" s="9">
        <v>860</v>
      </c>
      <c r="J137" s="9">
        <v>691</v>
      </c>
      <c r="K137" s="9">
        <f t="shared" si="37"/>
        <v>169</v>
      </c>
      <c r="L137" s="9">
        <v>691</v>
      </c>
    </row>
    <row r="138" spans="2:12" x14ac:dyDescent="0.25">
      <c r="B138" s="8" t="s">
        <v>331</v>
      </c>
      <c r="C138" s="8" t="s">
        <v>332</v>
      </c>
      <c r="D138" s="9">
        <v>0</v>
      </c>
      <c r="E138" s="9">
        <v>0</v>
      </c>
      <c r="F138" s="9">
        <v>80240</v>
      </c>
      <c r="G138" s="9">
        <v>52740</v>
      </c>
      <c r="H138" s="9">
        <v>16780</v>
      </c>
      <c r="I138" s="9">
        <v>16780</v>
      </c>
      <c r="J138" s="9">
        <v>15880</v>
      </c>
      <c r="K138" s="9">
        <f t="shared" si="37"/>
        <v>900</v>
      </c>
      <c r="L138" s="9">
        <v>16780</v>
      </c>
    </row>
    <row r="139" spans="2:12" x14ac:dyDescent="0.25">
      <c r="B139" s="8" t="s">
        <v>333</v>
      </c>
      <c r="C139" s="8" t="s">
        <v>334</v>
      </c>
      <c r="D139" s="9">
        <v>0</v>
      </c>
      <c r="E139" s="9">
        <v>0</v>
      </c>
      <c r="F139" s="9">
        <v>40000</v>
      </c>
      <c r="G139" s="9">
        <v>40000</v>
      </c>
      <c r="H139" s="9">
        <v>30404</v>
      </c>
      <c r="I139" s="9">
        <v>30404</v>
      </c>
      <c r="J139" s="9">
        <v>30404</v>
      </c>
      <c r="K139" s="9">
        <f t="shared" si="37"/>
        <v>0</v>
      </c>
      <c r="L139" s="9">
        <v>30404</v>
      </c>
    </row>
    <row r="140" spans="2:12" ht="22.5" x14ac:dyDescent="0.25">
      <c r="B140" s="8" t="s">
        <v>335</v>
      </c>
      <c r="C140" s="8" t="s">
        <v>336</v>
      </c>
      <c r="D140" s="9">
        <v>0</v>
      </c>
      <c r="E140" s="9">
        <v>0</v>
      </c>
      <c r="F140" s="9">
        <v>3500</v>
      </c>
      <c r="G140" s="9">
        <v>3500</v>
      </c>
      <c r="H140" s="9">
        <v>3087</v>
      </c>
      <c r="I140" s="9">
        <v>3087</v>
      </c>
      <c r="J140" s="9">
        <v>3087</v>
      </c>
      <c r="K140" s="9">
        <f t="shared" si="37"/>
        <v>0</v>
      </c>
      <c r="L140" s="9">
        <v>3297</v>
      </c>
    </row>
    <row r="141" spans="2:12" ht="22.5" x14ac:dyDescent="0.25">
      <c r="B141" s="8" t="s">
        <v>337</v>
      </c>
      <c r="C141" s="8" t="s">
        <v>338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f t="shared" si="37"/>
        <v>0</v>
      </c>
      <c r="L141" s="9">
        <v>210</v>
      </c>
    </row>
    <row r="142" spans="2:12" ht="22.5" x14ac:dyDescent="0.25">
      <c r="B142" s="8" t="s">
        <v>339</v>
      </c>
      <c r="C142" s="8" t="s">
        <v>340</v>
      </c>
      <c r="D142" s="9">
        <v>0</v>
      </c>
      <c r="E142" s="9">
        <v>0</v>
      </c>
      <c r="F142" s="9">
        <v>3500</v>
      </c>
      <c r="G142" s="9">
        <v>3500</v>
      </c>
      <c r="H142" s="9">
        <v>3087</v>
      </c>
      <c r="I142" s="9">
        <v>3087</v>
      </c>
      <c r="J142" s="9">
        <v>3087</v>
      </c>
      <c r="K142" s="9">
        <f t="shared" si="37"/>
        <v>0</v>
      </c>
      <c r="L142" s="9">
        <v>3087</v>
      </c>
    </row>
    <row r="143" spans="2:12" ht="33" x14ac:dyDescent="0.25">
      <c r="B143" s="8" t="s">
        <v>341</v>
      </c>
      <c r="C143" s="8" t="s">
        <v>342</v>
      </c>
      <c r="D143" s="9">
        <v>0</v>
      </c>
      <c r="E143" s="9">
        <v>0</v>
      </c>
      <c r="F143" s="9">
        <v>1345000</v>
      </c>
      <c r="G143" s="9">
        <v>1315000</v>
      </c>
      <c r="H143" s="9">
        <v>1252290</v>
      </c>
      <c r="I143" s="9">
        <v>1252290</v>
      </c>
      <c r="J143" s="9">
        <v>1238190</v>
      </c>
      <c r="K143" s="9">
        <f t="shared" si="37"/>
        <v>14100</v>
      </c>
      <c r="L143" s="9">
        <v>1330870</v>
      </c>
    </row>
    <row r="144" spans="2:12" x14ac:dyDescent="0.25">
      <c r="B144" s="8" t="s">
        <v>343</v>
      </c>
      <c r="C144" s="8" t="s">
        <v>344</v>
      </c>
      <c r="D144" s="9">
        <v>0</v>
      </c>
      <c r="E144" s="9">
        <v>0</v>
      </c>
      <c r="F144" s="9">
        <v>74000</v>
      </c>
      <c r="G144" s="9">
        <v>74000</v>
      </c>
      <c r="H144" s="9">
        <v>40154</v>
      </c>
      <c r="I144" s="9">
        <v>40154</v>
      </c>
      <c r="J144" s="9">
        <v>40154</v>
      </c>
      <c r="K144" s="9">
        <f t="shared" si="37"/>
        <v>0</v>
      </c>
      <c r="L144" s="9">
        <v>40154</v>
      </c>
    </row>
    <row r="145" spans="2:12" x14ac:dyDescent="0.25">
      <c r="B145" s="8" t="s">
        <v>345</v>
      </c>
      <c r="C145" s="8" t="s">
        <v>346</v>
      </c>
      <c r="D145" s="9">
        <v>0</v>
      </c>
      <c r="E145" s="9">
        <v>0</v>
      </c>
      <c r="F145" s="9">
        <v>1000</v>
      </c>
      <c r="G145" s="9">
        <v>1000</v>
      </c>
      <c r="H145" s="9">
        <v>500</v>
      </c>
      <c r="I145" s="9">
        <v>500</v>
      </c>
      <c r="J145" s="9">
        <v>0</v>
      </c>
      <c r="K145" s="9">
        <f t="shared" si="37"/>
        <v>500</v>
      </c>
      <c r="L145" s="9">
        <v>0</v>
      </c>
    </row>
    <row r="146" spans="2:12" x14ac:dyDescent="0.25">
      <c r="B146" s="8" t="s">
        <v>347</v>
      </c>
      <c r="C146" s="8" t="s">
        <v>348</v>
      </c>
      <c r="D146" s="9">
        <v>0</v>
      </c>
      <c r="E146" s="9">
        <v>0</v>
      </c>
      <c r="F146" s="9">
        <v>135000</v>
      </c>
      <c r="G146" s="9">
        <v>105000</v>
      </c>
      <c r="H146" s="9">
        <v>101627</v>
      </c>
      <c r="I146" s="9">
        <v>101627</v>
      </c>
      <c r="J146" s="9">
        <v>101627</v>
      </c>
      <c r="K146" s="9">
        <f t="shared" si="37"/>
        <v>0</v>
      </c>
      <c r="L146" s="9">
        <v>101627</v>
      </c>
    </row>
    <row r="147" spans="2:12" x14ac:dyDescent="0.25">
      <c r="B147" s="8" t="s">
        <v>349</v>
      </c>
      <c r="C147" s="8" t="s">
        <v>350</v>
      </c>
      <c r="D147" s="9">
        <v>0</v>
      </c>
      <c r="E147" s="9">
        <v>0</v>
      </c>
      <c r="F147" s="9">
        <v>1135000</v>
      </c>
      <c r="G147" s="9">
        <v>1135000</v>
      </c>
      <c r="H147" s="9">
        <v>1110009</v>
      </c>
      <c r="I147" s="9">
        <v>1110009</v>
      </c>
      <c r="J147" s="9">
        <v>1096409</v>
      </c>
      <c r="K147" s="9">
        <f t="shared" si="37"/>
        <v>13600</v>
      </c>
      <c r="L147" s="9">
        <v>1189089</v>
      </c>
    </row>
    <row r="148" spans="2:12" x14ac:dyDescent="0.25">
      <c r="B148" s="8" t="s">
        <v>351</v>
      </c>
      <c r="C148" s="8" t="s">
        <v>67</v>
      </c>
      <c r="D148" s="9">
        <v>0</v>
      </c>
      <c r="E148" s="9">
        <v>0</v>
      </c>
      <c r="F148" s="9">
        <v>160000</v>
      </c>
      <c r="G148" s="9">
        <v>140000</v>
      </c>
      <c r="H148" s="9">
        <v>119920</v>
      </c>
      <c r="I148" s="9">
        <v>119920</v>
      </c>
      <c r="J148" s="9">
        <v>119920</v>
      </c>
      <c r="K148" s="9">
        <f t="shared" si="37"/>
        <v>0</v>
      </c>
      <c r="L148" s="9">
        <v>1358854</v>
      </c>
    </row>
    <row r="149" spans="2:12" ht="22.5" x14ac:dyDescent="0.25">
      <c r="B149" s="8" t="s">
        <v>352</v>
      </c>
      <c r="C149" s="8" t="s">
        <v>353</v>
      </c>
      <c r="D149" s="9">
        <v>0</v>
      </c>
      <c r="E149" s="9">
        <v>0</v>
      </c>
      <c r="F149" s="9">
        <v>160000</v>
      </c>
      <c r="G149" s="9">
        <v>140000</v>
      </c>
      <c r="H149" s="9">
        <v>119920</v>
      </c>
      <c r="I149" s="9">
        <v>119920</v>
      </c>
      <c r="J149" s="9">
        <v>119920</v>
      </c>
      <c r="K149" s="9">
        <f t="shared" si="37"/>
        <v>0</v>
      </c>
      <c r="L149" s="9">
        <v>119920</v>
      </c>
    </row>
    <row r="150" spans="2:12" x14ac:dyDescent="0.25">
      <c r="B150" s="8" t="s">
        <v>354</v>
      </c>
      <c r="C150" s="8" t="s">
        <v>355</v>
      </c>
      <c r="D150" s="9">
        <v>0</v>
      </c>
      <c r="E150" s="9">
        <v>0</v>
      </c>
      <c r="F150" s="9">
        <v>160000</v>
      </c>
      <c r="G150" s="9">
        <v>140000</v>
      </c>
      <c r="H150" s="9">
        <v>119920</v>
      </c>
      <c r="I150" s="9">
        <v>119920</v>
      </c>
      <c r="J150" s="9">
        <v>119920</v>
      </c>
      <c r="K150" s="9">
        <f t="shared" si="37"/>
        <v>0</v>
      </c>
      <c r="L150" s="9">
        <v>119920</v>
      </c>
    </row>
    <row r="151" spans="2:12" ht="22.5" x14ac:dyDescent="0.25">
      <c r="B151" s="8" t="s">
        <v>356</v>
      </c>
      <c r="C151" s="8" t="s">
        <v>357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f t="shared" si="37"/>
        <v>0</v>
      </c>
      <c r="L151" s="9">
        <v>1238934</v>
      </c>
    </row>
    <row r="152" spans="2:12" x14ac:dyDescent="0.25">
      <c r="B152" s="8" t="s">
        <v>358</v>
      </c>
      <c r="C152" s="8" t="s">
        <v>359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f t="shared" si="37"/>
        <v>0</v>
      </c>
      <c r="L152" s="9">
        <v>1238934</v>
      </c>
    </row>
    <row r="153" spans="2:12" ht="22.5" x14ac:dyDescent="0.25">
      <c r="B153" s="8" t="s">
        <v>360</v>
      </c>
      <c r="C153" s="8" t="s">
        <v>361</v>
      </c>
      <c r="D153" s="9">
        <v>0</v>
      </c>
      <c r="E153" s="9">
        <v>0</v>
      </c>
      <c r="F153" s="9">
        <v>37000</v>
      </c>
      <c r="G153" s="9">
        <v>30000</v>
      </c>
      <c r="H153" s="9">
        <v>18534</v>
      </c>
      <c r="I153" s="9">
        <v>18534</v>
      </c>
      <c r="J153" s="9">
        <v>18534</v>
      </c>
      <c r="K153" s="9">
        <f t="shared" si="37"/>
        <v>0</v>
      </c>
      <c r="L153" s="9">
        <v>18534</v>
      </c>
    </row>
    <row r="154" spans="2:12" ht="22.5" x14ac:dyDescent="0.25">
      <c r="B154" s="8" t="s">
        <v>362</v>
      </c>
      <c r="C154" s="8" t="s">
        <v>363</v>
      </c>
      <c r="D154" s="9">
        <v>0</v>
      </c>
      <c r="E154" s="9">
        <v>0</v>
      </c>
      <c r="F154" s="9">
        <v>37000</v>
      </c>
      <c r="G154" s="9">
        <v>30000</v>
      </c>
      <c r="H154" s="9">
        <v>18534</v>
      </c>
      <c r="I154" s="9">
        <v>18534</v>
      </c>
      <c r="J154" s="9">
        <v>18534</v>
      </c>
      <c r="K154" s="9">
        <f t="shared" si="37"/>
        <v>0</v>
      </c>
      <c r="L154" s="9">
        <v>18534</v>
      </c>
    </row>
    <row r="155" spans="2:12" ht="22.5" x14ac:dyDescent="0.25">
      <c r="B155" s="8" t="s">
        <v>364</v>
      </c>
      <c r="C155" s="8" t="s">
        <v>365</v>
      </c>
      <c r="D155" s="9">
        <v>0</v>
      </c>
      <c r="E155" s="9">
        <v>0</v>
      </c>
      <c r="F155" s="9">
        <v>1196000</v>
      </c>
      <c r="G155" s="9">
        <v>1096000</v>
      </c>
      <c r="H155" s="9">
        <v>1010000</v>
      </c>
      <c r="I155" s="9">
        <v>1010000</v>
      </c>
      <c r="J155" s="9">
        <v>1010000</v>
      </c>
      <c r="K155" s="9">
        <f t="shared" si="37"/>
        <v>0</v>
      </c>
      <c r="L155" s="9">
        <v>1010000</v>
      </c>
    </row>
    <row r="156" spans="2:12" ht="43.5" x14ac:dyDescent="0.25">
      <c r="B156" s="8" t="s">
        <v>366</v>
      </c>
      <c r="C156" s="8" t="s">
        <v>367</v>
      </c>
      <c r="D156" s="9">
        <v>0</v>
      </c>
      <c r="E156" s="9">
        <v>0</v>
      </c>
      <c r="F156" s="9">
        <v>1196000</v>
      </c>
      <c r="G156" s="9">
        <v>1096000</v>
      </c>
      <c r="H156" s="9">
        <v>1010000</v>
      </c>
      <c r="I156" s="9">
        <v>1010000</v>
      </c>
      <c r="J156" s="9">
        <v>1010000</v>
      </c>
      <c r="K156" s="9">
        <f t="shared" si="37"/>
        <v>0</v>
      </c>
      <c r="L156" s="9">
        <v>1010000</v>
      </c>
    </row>
    <row r="157" spans="2:12" x14ac:dyDescent="0.25">
      <c r="B157" s="8" t="s">
        <v>368</v>
      </c>
      <c r="C157" s="8" t="s">
        <v>369</v>
      </c>
      <c r="D157" s="9">
        <v>0</v>
      </c>
      <c r="E157" s="9">
        <v>0</v>
      </c>
      <c r="F157" s="9">
        <v>644000</v>
      </c>
      <c r="G157" s="9">
        <v>544000</v>
      </c>
      <c r="H157" s="9">
        <v>458000</v>
      </c>
      <c r="I157" s="9">
        <v>458000</v>
      </c>
      <c r="J157" s="9">
        <v>458000</v>
      </c>
      <c r="K157" s="9">
        <f t="shared" si="37"/>
        <v>0</v>
      </c>
      <c r="L157" s="9">
        <v>458000</v>
      </c>
    </row>
    <row r="158" spans="2:12" ht="22.5" x14ac:dyDescent="0.25">
      <c r="B158" s="8" t="s">
        <v>370</v>
      </c>
      <c r="C158" s="8" t="s">
        <v>371</v>
      </c>
      <c r="D158" s="9">
        <v>0</v>
      </c>
      <c r="E158" s="9">
        <v>0</v>
      </c>
      <c r="F158" s="9">
        <v>552000</v>
      </c>
      <c r="G158" s="9">
        <v>552000</v>
      </c>
      <c r="H158" s="9">
        <v>552000</v>
      </c>
      <c r="I158" s="9">
        <v>552000</v>
      </c>
      <c r="J158" s="9">
        <v>552000</v>
      </c>
      <c r="K158" s="9">
        <f t="shared" ref="K158:K179" si="38">I158-J158</f>
        <v>0</v>
      </c>
      <c r="L158" s="9">
        <v>552000</v>
      </c>
    </row>
    <row r="159" spans="2:12" ht="22.5" x14ac:dyDescent="0.25">
      <c r="B159" s="8" t="s">
        <v>372</v>
      </c>
      <c r="C159" s="8" t="s">
        <v>109</v>
      </c>
      <c r="D159" s="9">
        <v>0</v>
      </c>
      <c r="E159" s="9">
        <v>0</v>
      </c>
      <c r="F159" s="9">
        <v>35000</v>
      </c>
      <c r="G159" s="9">
        <v>0</v>
      </c>
      <c r="H159" s="9">
        <v>0</v>
      </c>
      <c r="I159" s="9">
        <v>0</v>
      </c>
      <c r="J159" s="9">
        <v>0</v>
      </c>
      <c r="K159" s="9">
        <f t="shared" si="38"/>
        <v>0</v>
      </c>
      <c r="L159" s="9">
        <v>0</v>
      </c>
    </row>
    <row r="160" spans="2:12" ht="75" x14ac:dyDescent="0.25">
      <c r="B160" s="8" t="s">
        <v>373</v>
      </c>
      <c r="C160" s="8" t="s">
        <v>374</v>
      </c>
      <c r="D160" s="9">
        <v>0</v>
      </c>
      <c r="E160" s="9">
        <v>0</v>
      </c>
      <c r="F160" s="9">
        <v>35000</v>
      </c>
      <c r="G160" s="9">
        <v>0</v>
      </c>
      <c r="H160" s="9">
        <v>0</v>
      </c>
      <c r="I160" s="9">
        <v>0</v>
      </c>
      <c r="J160" s="9">
        <v>0</v>
      </c>
      <c r="K160" s="9">
        <f t="shared" si="38"/>
        <v>0</v>
      </c>
      <c r="L160" s="9">
        <v>0</v>
      </c>
    </row>
    <row r="161" spans="2:12" ht="22.5" x14ac:dyDescent="0.25">
      <c r="B161" s="8" t="s">
        <v>375</v>
      </c>
      <c r="C161" s="8" t="s">
        <v>376</v>
      </c>
      <c r="D161" s="9">
        <v>0</v>
      </c>
      <c r="E161" s="9">
        <v>0</v>
      </c>
      <c r="F161" s="9">
        <v>35000</v>
      </c>
      <c r="G161" s="9">
        <v>0</v>
      </c>
      <c r="H161" s="9">
        <v>0</v>
      </c>
      <c r="I161" s="9">
        <v>0</v>
      </c>
      <c r="J161" s="9">
        <v>0</v>
      </c>
      <c r="K161" s="9">
        <f t="shared" si="38"/>
        <v>0</v>
      </c>
      <c r="L161" s="9">
        <v>0</v>
      </c>
    </row>
    <row r="162" spans="2:12" ht="22.5" x14ac:dyDescent="0.25">
      <c r="B162" s="8" t="s">
        <v>377</v>
      </c>
      <c r="C162" s="8" t="s">
        <v>378</v>
      </c>
      <c r="D162" s="9">
        <v>0</v>
      </c>
      <c r="E162" s="9">
        <v>0</v>
      </c>
      <c r="F162" s="9">
        <v>1845538</v>
      </c>
      <c r="G162" s="9">
        <v>1568538</v>
      </c>
      <c r="H162" s="9">
        <v>1553032</v>
      </c>
      <c r="I162" s="9">
        <v>1553032</v>
      </c>
      <c r="J162" s="9">
        <v>1553032</v>
      </c>
      <c r="K162" s="9">
        <f t="shared" si="38"/>
        <v>0</v>
      </c>
      <c r="L162" s="9">
        <v>1568572</v>
      </c>
    </row>
    <row r="163" spans="2:12" x14ac:dyDescent="0.25">
      <c r="B163" s="8" t="s">
        <v>379</v>
      </c>
      <c r="C163" s="8" t="s">
        <v>380</v>
      </c>
      <c r="D163" s="9">
        <v>0</v>
      </c>
      <c r="E163" s="9">
        <v>0</v>
      </c>
      <c r="F163" s="9">
        <v>1845538</v>
      </c>
      <c r="G163" s="9">
        <v>1568538</v>
      </c>
      <c r="H163" s="9">
        <v>1553032</v>
      </c>
      <c r="I163" s="9">
        <v>1553032</v>
      </c>
      <c r="J163" s="9">
        <v>1553032</v>
      </c>
      <c r="K163" s="9">
        <f t="shared" si="38"/>
        <v>0</v>
      </c>
      <c r="L163" s="9">
        <v>1568572</v>
      </c>
    </row>
    <row r="164" spans="2:12" x14ac:dyDescent="0.25">
      <c r="B164" s="8" t="s">
        <v>381</v>
      </c>
      <c r="C164" s="8" t="s">
        <v>382</v>
      </c>
      <c r="D164" s="9">
        <v>0</v>
      </c>
      <c r="E164" s="9">
        <v>0</v>
      </c>
      <c r="F164" s="9">
        <v>1808738</v>
      </c>
      <c r="G164" s="9">
        <v>1546738</v>
      </c>
      <c r="H164" s="9">
        <v>1531235</v>
      </c>
      <c r="I164" s="9">
        <v>1531235</v>
      </c>
      <c r="J164" s="9">
        <v>1531235</v>
      </c>
      <c r="K164" s="9">
        <f t="shared" si="38"/>
        <v>0</v>
      </c>
      <c r="L164" s="9">
        <v>1538325</v>
      </c>
    </row>
    <row r="165" spans="2:12" x14ac:dyDescent="0.25">
      <c r="B165" s="8" t="s">
        <v>383</v>
      </c>
      <c r="C165" s="8" t="s">
        <v>384</v>
      </c>
      <c r="D165" s="9">
        <v>0</v>
      </c>
      <c r="E165" s="9">
        <v>0</v>
      </c>
      <c r="F165" s="9">
        <v>21800</v>
      </c>
      <c r="G165" s="9">
        <v>21800</v>
      </c>
      <c r="H165" s="9">
        <v>21797</v>
      </c>
      <c r="I165" s="9">
        <v>21797</v>
      </c>
      <c r="J165" s="9">
        <v>21797</v>
      </c>
      <c r="K165" s="9">
        <f t="shared" si="38"/>
        <v>0</v>
      </c>
      <c r="L165" s="9">
        <v>21797</v>
      </c>
    </row>
    <row r="166" spans="2:12" ht="22.5" x14ac:dyDescent="0.25">
      <c r="B166" s="8" t="s">
        <v>385</v>
      </c>
      <c r="C166" s="8" t="s">
        <v>386</v>
      </c>
      <c r="D166" s="9">
        <v>0</v>
      </c>
      <c r="E166" s="9">
        <v>0</v>
      </c>
      <c r="F166" s="9">
        <v>15000</v>
      </c>
      <c r="G166" s="9">
        <v>0</v>
      </c>
      <c r="H166" s="9">
        <v>0</v>
      </c>
      <c r="I166" s="9">
        <v>0</v>
      </c>
      <c r="J166" s="9">
        <v>0</v>
      </c>
      <c r="K166" s="9">
        <f t="shared" si="38"/>
        <v>0</v>
      </c>
      <c r="L166" s="9">
        <v>8450</v>
      </c>
    </row>
    <row r="167" spans="2:12" ht="43.5" x14ac:dyDescent="0.25">
      <c r="B167" s="8" t="s">
        <v>387</v>
      </c>
      <c r="C167" s="8" t="s">
        <v>388</v>
      </c>
      <c r="D167" s="9">
        <v>0</v>
      </c>
      <c r="E167" s="9">
        <v>0</v>
      </c>
      <c r="F167" s="9">
        <v>401310</v>
      </c>
      <c r="G167" s="9">
        <v>307890</v>
      </c>
      <c r="H167" s="9">
        <v>281956</v>
      </c>
      <c r="I167" s="9">
        <v>281956</v>
      </c>
      <c r="J167" s="9">
        <v>281956</v>
      </c>
      <c r="K167" s="9">
        <f t="shared" si="38"/>
        <v>0</v>
      </c>
      <c r="L167" s="9">
        <v>281956</v>
      </c>
    </row>
    <row r="168" spans="2:12" x14ac:dyDescent="0.25">
      <c r="B168" s="8" t="s">
        <v>389</v>
      </c>
      <c r="C168" s="8" t="s">
        <v>390</v>
      </c>
      <c r="D168" s="9">
        <v>0</v>
      </c>
      <c r="E168" s="9">
        <v>0</v>
      </c>
      <c r="F168" s="9">
        <v>242010</v>
      </c>
      <c r="G168" s="9">
        <v>182590</v>
      </c>
      <c r="H168" s="9">
        <v>158369</v>
      </c>
      <c r="I168" s="9">
        <v>158369</v>
      </c>
      <c r="J168" s="9">
        <v>158369</v>
      </c>
      <c r="K168" s="9">
        <f t="shared" si="38"/>
        <v>0</v>
      </c>
      <c r="L168" s="9">
        <v>158369</v>
      </c>
    </row>
    <row r="169" spans="2:12" ht="22.5" x14ac:dyDescent="0.25">
      <c r="B169" s="8" t="s">
        <v>391</v>
      </c>
      <c r="C169" s="8" t="s">
        <v>392</v>
      </c>
      <c r="D169" s="9">
        <v>0</v>
      </c>
      <c r="E169" s="9">
        <v>0</v>
      </c>
      <c r="F169" s="9">
        <v>159300</v>
      </c>
      <c r="G169" s="9">
        <v>125300</v>
      </c>
      <c r="H169" s="9">
        <v>123587</v>
      </c>
      <c r="I169" s="9">
        <v>123587</v>
      </c>
      <c r="J169" s="9">
        <v>123587</v>
      </c>
      <c r="K169" s="9">
        <f t="shared" si="38"/>
        <v>0</v>
      </c>
      <c r="L169" s="9">
        <v>123587</v>
      </c>
    </row>
    <row r="170" spans="2:12" x14ac:dyDescent="0.25">
      <c r="B170" s="8" t="s">
        <v>393</v>
      </c>
      <c r="C170" s="8" t="s">
        <v>139</v>
      </c>
      <c r="D170" s="9">
        <v>0</v>
      </c>
      <c r="E170" s="9">
        <v>0</v>
      </c>
      <c r="F170" s="9">
        <v>1353000</v>
      </c>
      <c r="G170" s="9">
        <v>1303000</v>
      </c>
      <c r="H170" s="9">
        <v>1228229</v>
      </c>
      <c r="I170" s="9">
        <v>1228229</v>
      </c>
      <c r="J170" s="9">
        <v>1228229</v>
      </c>
      <c r="K170" s="9">
        <f t="shared" si="38"/>
        <v>0</v>
      </c>
      <c r="L170" s="9">
        <v>90279</v>
      </c>
    </row>
    <row r="171" spans="2:12" ht="22.5" x14ac:dyDescent="0.25">
      <c r="B171" s="8" t="s">
        <v>394</v>
      </c>
      <c r="C171" s="8" t="s">
        <v>142</v>
      </c>
      <c r="D171" s="9">
        <v>0</v>
      </c>
      <c r="E171" s="9">
        <v>0</v>
      </c>
      <c r="F171" s="9">
        <v>1353000</v>
      </c>
      <c r="G171" s="9">
        <v>1303000</v>
      </c>
      <c r="H171" s="9">
        <v>1228229</v>
      </c>
      <c r="I171" s="9">
        <v>1228229</v>
      </c>
      <c r="J171" s="9">
        <v>1228229</v>
      </c>
      <c r="K171" s="9">
        <f t="shared" si="38"/>
        <v>0</v>
      </c>
      <c r="L171" s="9">
        <v>90279</v>
      </c>
    </row>
    <row r="172" spans="2:12" x14ac:dyDescent="0.25">
      <c r="B172" s="8" t="s">
        <v>395</v>
      </c>
      <c r="C172" s="8" t="s">
        <v>396</v>
      </c>
      <c r="D172" s="9">
        <v>0</v>
      </c>
      <c r="E172" s="9">
        <v>0</v>
      </c>
      <c r="F172" s="9">
        <v>1143000</v>
      </c>
      <c r="G172" s="9">
        <v>1143000</v>
      </c>
      <c r="H172" s="9">
        <v>1071206</v>
      </c>
      <c r="I172" s="9">
        <v>1071206</v>
      </c>
      <c r="J172" s="9">
        <v>1071206</v>
      </c>
      <c r="K172" s="9">
        <f t="shared" si="38"/>
        <v>0</v>
      </c>
      <c r="L172" s="9">
        <v>90279</v>
      </c>
    </row>
    <row r="173" spans="2:12" ht="22.5" x14ac:dyDescent="0.25">
      <c r="B173" s="8" t="s">
        <v>397</v>
      </c>
      <c r="C173" s="8" t="s">
        <v>398</v>
      </c>
      <c r="D173" s="9">
        <v>0</v>
      </c>
      <c r="E173" s="9">
        <v>0</v>
      </c>
      <c r="F173" s="9">
        <v>1143000</v>
      </c>
      <c r="G173" s="9">
        <v>1143000</v>
      </c>
      <c r="H173" s="9">
        <v>1071206</v>
      </c>
      <c r="I173" s="9">
        <v>1071206</v>
      </c>
      <c r="J173" s="9">
        <v>1071206</v>
      </c>
      <c r="K173" s="9">
        <f t="shared" si="38"/>
        <v>0</v>
      </c>
      <c r="L173" s="9">
        <v>90279</v>
      </c>
    </row>
    <row r="174" spans="2:12" x14ac:dyDescent="0.25">
      <c r="B174" s="8" t="s">
        <v>399</v>
      </c>
      <c r="C174" s="8" t="s">
        <v>195</v>
      </c>
      <c r="D174" s="9">
        <v>0</v>
      </c>
      <c r="E174" s="9">
        <v>0</v>
      </c>
      <c r="F174" s="9">
        <v>210000</v>
      </c>
      <c r="G174" s="9">
        <v>160000</v>
      </c>
      <c r="H174" s="9">
        <v>157023</v>
      </c>
      <c r="I174" s="9">
        <v>157023</v>
      </c>
      <c r="J174" s="9">
        <v>157023</v>
      </c>
      <c r="K174" s="9">
        <f t="shared" si="38"/>
        <v>0</v>
      </c>
      <c r="L174" s="9">
        <v>0</v>
      </c>
    </row>
    <row r="175" spans="2:12" ht="22.5" x14ac:dyDescent="0.25">
      <c r="B175" s="8" t="s">
        <v>400</v>
      </c>
      <c r="C175" s="8" t="s">
        <v>401</v>
      </c>
      <c r="D175" s="9">
        <v>0</v>
      </c>
      <c r="E175" s="9">
        <v>0</v>
      </c>
      <c r="F175" s="9">
        <v>210000</v>
      </c>
      <c r="G175" s="9">
        <v>160000</v>
      </c>
      <c r="H175" s="9">
        <v>157023</v>
      </c>
      <c r="I175" s="9">
        <v>157023</v>
      </c>
      <c r="J175" s="9">
        <v>157023</v>
      </c>
      <c r="K175" s="9">
        <f t="shared" si="38"/>
        <v>0</v>
      </c>
      <c r="L175" s="9">
        <v>0</v>
      </c>
    </row>
    <row r="176" spans="2:12" ht="22.5" x14ac:dyDescent="0.25">
      <c r="B176" s="8" t="s">
        <v>402</v>
      </c>
      <c r="C176" s="8" t="s">
        <v>151</v>
      </c>
      <c r="D176" s="9">
        <v>0</v>
      </c>
      <c r="E176" s="9">
        <v>0</v>
      </c>
      <c r="F176" s="9">
        <v>-35402</v>
      </c>
      <c r="G176" s="9">
        <v>-35402</v>
      </c>
      <c r="H176" s="9">
        <v>-70573</v>
      </c>
      <c r="I176" s="9">
        <v>-70573</v>
      </c>
      <c r="J176" s="9">
        <v>-70573</v>
      </c>
      <c r="K176" s="9">
        <f t="shared" si="38"/>
        <v>0</v>
      </c>
      <c r="L176" s="9">
        <v>0</v>
      </c>
    </row>
    <row r="177" spans="1:20" ht="22.5" x14ac:dyDescent="0.25">
      <c r="B177" s="8" t="s">
        <v>403</v>
      </c>
      <c r="C177" s="8" t="s">
        <v>154</v>
      </c>
      <c r="D177" s="9">
        <v>0</v>
      </c>
      <c r="E177" s="9">
        <v>0</v>
      </c>
      <c r="F177" s="9">
        <v>-35402</v>
      </c>
      <c r="G177" s="9">
        <v>-35402</v>
      </c>
      <c r="H177" s="9">
        <v>-70573</v>
      </c>
      <c r="I177" s="9">
        <v>-70573</v>
      </c>
      <c r="J177" s="9">
        <v>-70573</v>
      </c>
      <c r="K177" s="9">
        <f t="shared" si="38"/>
        <v>0</v>
      </c>
      <c r="L177" s="9">
        <v>0</v>
      </c>
    </row>
    <row r="178" spans="1:20" ht="22.5" x14ac:dyDescent="0.25">
      <c r="A178" s="7"/>
      <c r="B178" s="8" t="s">
        <v>404</v>
      </c>
      <c r="C178" s="8" t="s">
        <v>405</v>
      </c>
      <c r="D178" s="9">
        <v>0</v>
      </c>
      <c r="E178" s="9">
        <v>0</v>
      </c>
      <c r="F178" s="9">
        <v>-35402</v>
      </c>
      <c r="G178" s="9">
        <v>-35402</v>
      </c>
      <c r="H178" s="9">
        <v>-70573</v>
      </c>
      <c r="I178" s="9">
        <v>-70573</v>
      </c>
      <c r="J178" s="9">
        <v>-70573</v>
      </c>
      <c r="K178" s="9">
        <f t="shared" si="38"/>
        <v>0</v>
      </c>
      <c r="L178" s="9">
        <v>0</v>
      </c>
      <c r="Q178" s="7"/>
      <c r="R178" s="7"/>
      <c r="S178" s="7"/>
      <c r="T178" s="7"/>
    </row>
    <row r="179" spans="1:20" ht="22.5" x14ac:dyDescent="0.25">
      <c r="B179" s="8" t="s">
        <v>406</v>
      </c>
      <c r="C179" s="8" t="s">
        <v>407</v>
      </c>
      <c r="D179" s="9">
        <v>0</v>
      </c>
      <c r="E179" s="9">
        <v>0</v>
      </c>
      <c r="F179" s="9">
        <v>-35402</v>
      </c>
      <c r="G179" s="9">
        <v>-35402</v>
      </c>
      <c r="H179" s="9">
        <v>-70573</v>
      </c>
      <c r="I179" s="9">
        <v>-70573</v>
      </c>
      <c r="J179" s="9">
        <v>-70573</v>
      </c>
      <c r="K179" s="9">
        <f t="shared" si="38"/>
        <v>0</v>
      </c>
      <c r="L179" s="9">
        <v>0</v>
      </c>
    </row>
    <row r="182" spans="1:20" x14ac:dyDescent="0.25">
      <c r="B182" s="11" t="s">
        <v>443</v>
      </c>
      <c r="C182" s="11"/>
      <c r="D182" s="11"/>
      <c r="E182" s="11"/>
      <c r="F182" s="11"/>
      <c r="G182" s="11"/>
      <c r="H182" s="11"/>
      <c r="I182" s="11"/>
      <c r="J182" s="11"/>
    </row>
    <row r="185" spans="1:20" ht="22.5" x14ac:dyDescent="0.25">
      <c r="B185" s="8" t="s">
        <v>17</v>
      </c>
      <c r="C185" s="8" t="s">
        <v>18</v>
      </c>
      <c r="D185" s="9">
        <v>0</v>
      </c>
      <c r="E185" s="9">
        <v>0</v>
      </c>
      <c r="F185" s="9">
        <v>32597078</v>
      </c>
      <c r="G185" s="9">
        <v>29913167</v>
      </c>
      <c r="H185" s="9">
        <v>17831785</v>
      </c>
      <c r="I185" s="9">
        <v>17831785</v>
      </c>
      <c r="J185" s="9">
        <v>15306633</v>
      </c>
      <c r="K185" s="9">
        <f t="shared" ref="K185:K248" si="39">I185-J185</f>
        <v>2525152</v>
      </c>
      <c r="L185" s="9">
        <v>4636660</v>
      </c>
    </row>
    <row r="186" spans="1:20" ht="22.5" x14ac:dyDescent="0.25">
      <c r="B186" s="8" t="s">
        <v>364</v>
      </c>
      <c r="C186" s="8" t="s">
        <v>365</v>
      </c>
      <c r="D186" s="9">
        <v>0</v>
      </c>
      <c r="E186" s="9">
        <v>0</v>
      </c>
      <c r="F186" s="9">
        <v>1002000</v>
      </c>
      <c r="G186" s="9">
        <v>1002000</v>
      </c>
      <c r="H186" s="9">
        <v>732000</v>
      </c>
      <c r="I186" s="9">
        <v>732000</v>
      </c>
      <c r="J186" s="9">
        <v>732000</v>
      </c>
      <c r="K186" s="9">
        <f t="shared" si="39"/>
        <v>0</v>
      </c>
      <c r="L186" s="9">
        <v>732000</v>
      </c>
    </row>
    <row r="187" spans="1:20" ht="33" x14ac:dyDescent="0.25">
      <c r="B187" s="8" t="s">
        <v>408</v>
      </c>
      <c r="C187" s="8" t="s">
        <v>24</v>
      </c>
      <c r="D187" s="9">
        <v>0</v>
      </c>
      <c r="E187" s="9">
        <v>0</v>
      </c>
      <c r="F187" s="9">
        <v>1002000</v>
      </c>
      <c r="G187" s="9">
        <v>1002000</v>
      </c>
      <c r="H187" s="9">
        <v>732000</v>
      </c>
      <c r="I187" s="9">
        <v>732000</v>
      </c>
      <c r="J187" s="9">
        <v>732000</v>
      </c>
      <c r="K187" s="9">
        <f t="shared" si="39"/>
        <v>0</v>
      </c>
      <c r="L187" s="9">
        <v>732000</v>
      </c>
    </row>
    <row r="188" spans="1:20" ht="22.5" x14ac:dyDescent="0.25">
      <c r="B188" s="8" t="s">
        <v>409</v>
      </c>
      <c r="C188" s="8" t="s">
        <v>410</v>
      </c>
      <c r="D188" s="9">
        <v>0</v>
      </c>
      <c r="E188" s="9">
        <v>0</v>
      </c>
      <c r="F188" s="9">
        <v>1002000</v>
      </c>
      <c r="G188" s="9">
        <v>1002000</v>
      </c>
      <c r="H188" s="9">
        <v>732000</v>
      </c>
      <c r="I188" s="9">
        <v>732000</v>
      </c>
      <c r="J188" s="9">
        <v>732000</v>
      </c>
      <c r="K188" s="9">
        <f t="shared" si="39"/>
        <v>0</v>
      </c>
      <c r="L188" s="9">
        <v>732000</v>
      </c>
    </row>
    <row r="189" spans="1:20" ht="33" x14ac:dyDescent="0.25">
      <c r="B189" s="8" t="s">
        <v>411</v>
      </c>
      <c r="C189" s="8" t="s">
        <v>412</v>
      </c>
      <c r="D189" s="9">
        <v>0</v>
      </c>
      <c r="E189" s="9">
        <v>0</v>
      </c>
      <c r="F189" s="9">
        <v>10097818</v>
      </c>
      <c r="G189" s="9">
        <v>10097818</v>
      </c>
      <c r="H189" s="9">
        <v>5047137</v>
      </c>
      <c r="I189" s="9">
        <v>5047137</v>
      </c>
      <c r="J189" s="9">
        <v>5032650</v>
      </c>
      <c r="K189" s="9">
        <f t="shared" si="39"/>
        <v>14487</v>
      </c>
      <c r="L189" s="9">
        <v>35839</v>
      </c>
    </row>
    <row r="190" spans="1:20" ht="22.5" x14ac:dyDescent="0.25">
      <c r="B190" s="8" t="s">
        <v>413</v>
      </c>
      <c r="C190" s="8" t="s">
        <v>414</v>
      </c>
      <c r="D190" s="9">
        <v>0</v>
      </c>
      <c r="E190" s="9">
        <v>0</v>
      </c>
      <c r="F190" s="9">
        <v>9521318</v>
      </c>
      <c r="G190" s="9">
        <v>9521318</v>
      </c>
      <c r="H190" s="9">
        <v>5010786</v>
      </c>
      <c r="I190" s="9">
        <v>5010786</v>
      </c>
      <c r="J190" s="9">
        <v>5010786</v>
      </c>
      <c r="K190" s="9">
        <f t="shared" si="39"/>
        <v>0</v>
      </c>
      <c r="L190" s="9">
        <v>0</v>
      </c>
    </row>
    <row r="191" spans="1:20" x14ac:dyDescent="0.25">
      <c r="B191" s="8" t="s">
        <v>415</v>
      </c>
      <c r="C191" s="8" t="s">
        <v>416</v>
      </c>
      <c r="D191" s="9">
        <v>0</v>
      </c>
      <c r="E191" s="9">
        <v>0</v>
      </c>
      <c r="F191" s="9">
        <v>2589853</v>
      </c>
      <c r="G191" s="9">
        <v>2589853</v>
      </c>
      <c r="H191" s="9">
        <v>751611</v>
      </c>
      <c r="I191" s="9">
        <v>751611</v>
      </c>
      <c r="J191" s="9">
        <v>751611</v>
      </c>
      <c r="K191" s="9">
        <f t="shared" si="39"/>
        <v>0</v>
      </c>
      <c r="L191" s="9">
        <v>0</v>
      </c>
    </row>
    <row r="192" spans="1:20" x14ac:dyDescent="0.25">
      <c r="B192" s="8" t="s">
        <v>417</v>
      </c>
      <c r="C192" s="8" t="s">
        <v>418</v>
      </c>
      <c r="D192" s="9">
        <v>0</v>
      </c>
      <c r="E192" s="9">
        <v>0</v>
      </c>
      <c r="F192" s="9">
        <v>6848465</v>
      </c>
      <c r="G192" s="9">
        <v>6848465</v>
      </c>
      <c r="H192" s="9">
        <v>4259126</v>
      </c>
      <c r="I192" s="9">
        <v>4259126</v>
      </c>
      <c r="J192" s="9">
        <v>4259126</v>
      </c>
      <c r="K192" s="9">
        <f t="shared" si="39"/>
        <v>0</v>
      </c>
      <c r="L192" s="9">
        <v>0</v>
      </c>
    </row>
    <row r="193" spans="2:12" x14ac:dyDescent="0.25">
      <c r="B193" s="8" t="s">
        <v>419</v>
      </c>
      <c r="C193" s="8" t="s">
        <v>420</v>
      </c>
      <c r="D193" s="9">
        <v>0</v>
      </c>
      <c r="E193" s="9">
        <v>0</v>
      </c>
      <c r="F193" s="9">
        <v>83000</v>
      </c>
      <c r="G193" s="9">
        <v>83000</v>
      </c>
      <c r="H193" s="9">
        <v>49</v>
      </c>
      <c r="I193" s="9">
        <v>49</v>
      </c>
      <c r="J193" s="9">
        <v>49</v>
      </c>
      <c r="K193" s="9">
        <f t="shared" si="39"/>
        <v>0</v>
      </c>
      <c r="L193" s="9">
        <v>0</v>
      </c>
    </row>
    <row r="194" spans="2:12" x14ac:dyDescent="0.25">
      <c r="B194" s="8" t="s">
        <v>421</v>
      </c>
      <c r="C194" s="8" t="s">
        <v>422</v>
      </c>
      <c r="D194" s="9">
        <v>0</v>
      </c>
      <c r="E194" s="9">
        <v>0</v>
      </c>
      <c r="F194" s="9">
        <v>576500</v>
      </c>
      <c r="G194" s="9">
        <v>576500</v>
      </c>
      <c r="H194" s="9">
        <v>36351</v>
      </c>
      <c r="I194" s="9">
        <v>36351</v>
      </c>
      <c r="J194" s="9">
        <v>21864</v>
      </c>
      <c r="K194" s="9">
        <f t="shared" si="39"/>
        <v>14487</v>
      </c>
      <c r="L194" s="9">
        <v>35839</v>
      </c>
    </row>
    <row r="195" spans="2:12" x14ac:dyDescent="0.25">
      <c r="B195" s="8" t="s">
        <v>415</v>
      </c>
      <c r="C195" s="8" t="s">
        <v>423</v>
      </c>
      <c r="D195" s="9">
        <v>0</v>
      </c>
      <c r="E195" s="9">
        <v>0</v>
      </c>
      <c r="F195" s="9">
        <v>85700</v>
      </c>
      <c r="G195" s="9">
        <v>85700</v>
      </c>
      <c r="H195" s="9">
        <v>5453</v>
      </c>
      <c r="I195" s="9">
        <v>5453</v>
      </c>
      <c r="J195" s="9">
        <v>3280</v>
      </c>
      <c r="K195" s="9">
        <f t="shared" si="39"/>
        <v>2173</v>
      </c>
      <c r="L195" s="9">
        <v>5983</v>
      </c>
    </row>
    <row r="196" spans="2:12" x14ac:dyDescent="0.25">
      <c r="B196" s="8" t="s">
        <v>417</v>
      </c>
      <c r="C196" s="8" t="s">
        <v>424</v>
      </c>
      <c r="D196" s="9">
        <v>0</v>
      </c>
      <c r="E196" s="9">
        <v>0</v>
      </c>
      <c r="F196" s="9">
        <v>490800</v>
      </c>
      <c r="G196" s="9">
        <v>490800</v>
      </c>
      <c r="H196" s="9">
        <v>30898</v>
      </c>
      <c r="I196" s="9">
        <v>30898</v>
      </c>
      <c r="J196" s="9">
        <v>18584</v>
      </c>
      <c r="K196" s="9">
        <f t="shared" si="39"/>
        <v>12314</v>
      </c>
      <c r="L196" s="9">
        <v>29856</v>
      </c>
    </row>
    <row r="197" spans="2:12" x14ac:dyDescent="0.25">
      <c r="B197" s="8" t="s">
        <v>425</v>
      </c>
      <c r="C197" s="8" t="s">
        <v>127</v>
      </c>
      <c r="D197" s="9">
        <v>0</v>
      </c>
      <c r="E197" s="9">
        <v>0</v>
      </c>
      <c r="F197" s="9">
        <v>21513874</v>
      </c>
      <c r="G197" s="9">
        <v>18829963</v>
      </c>
      <c r="H197" s="9">
        <v>12074833</v>
      </c>
      <c r="I197" s="9">
        <v>12074833</v>
      </c>
      <c r="J197" s="9">
        <v>9564168</v>
      </c>
      <c r="K197" s="9">
        <f t="shared" si="39"/>
        <v>2510665</v>
      </c>
      <c r="L197" s="9">
        <v>3868821</v>
      </c>
    </row>
    <row r="198" spans="2:12" ht="22.5" x14ac:dyDescent="0.25">
      <c r="B198" s="8" t="s">
        <v>426</v>
      </c>
      <c r="C198" s="8" t="s">
        <v>427</v>
      </c>
      <c r="D198" s="9">
        <v>0</v>
      </c>
      <c r="E198" s="9">
        <v>0</v>
      </c>
      <c r="F198" s="9">
        <v>21513874</v>
      </c>
      <c r="G198" s="9">
        <v>18829963</v>
      </c>
      <c r="H198" s="9">
        <v>12074833</v>
      </c>
      <c r="I198" s="9">
        <v>12074833</v>
      </c>
      <c r="J198" s="9">
        <v>9564168</v>
      </c>
      <c r="K198" s="9">
        <f t="shared" si="39"/>
        <v>2510665</v>
      </c>
      <c r="L198" s="9">
        <v>3868821</v>
      </c>
    </row>
    <row r="199" spans="2:12" x14ac:dyDescent="0.25">
      <c r="B199" s="8" t="s">
        <v>428</v>
      </c>
      <c r="C199" s="8" t="s">
        <v>429</v>
      </c>
      <c r="D199" s="9">
        <v>0</v>
      </c>
      <c r="E199" s="9">
        <v>0</v>
      </c>
      <c r="F199" s="9">
        <v>21513874</v>
      </c>
      <c r="G199" s="9">
        <v>18829963</v>
      </c>
      <c r="H199" s="9">
        <v>12074833</v>
      </c>
      <c r="I199" s="9">
        <v>12074833</v>
      </c>
      <c r="J199" s="9">
        <v>9564168</v>
      </c>
      <c r="K199" s="9">
        <f t="shared" si="39"/>
        <v>2510665</v>
      </c>
      <c r="L199" s="9">
        <v>3868821</v>
      </c>
    </row>
    <row r="200" spans="2:12" x14ac:dyDescent="0.25">
      <c r="B200" s="8" t="s">
        <v>430</v>
      </c>
      <c r="C200" s="8" t="s">
        <v>431</v>
      </c>
      <c r="D200" s="9">
        <v>0</v>
      </c>
      <c r="E200" s="9">
        <v>0</v>
      </c>
      <c r="F200" s="9">
        <v>90000</v>
      </c>
      <c r="G200" s="9">
        <v>90000</v>
      </c>
      <c r="H200" s="9">
        <v>0</v>
      </c>
      <c r="I200" s="9">
        <v>0</v>
      </c>
      <c r="J200" s="9">
        <v>0</v>
      </c>
      <c r="K200" s="9">
        <f t="shared" si="39"/>
        <v>0</v>
      </c>
      <c r="L200" s="9">
        <v>2280918</v>
      </c>
    </row>
    <row r="201" spans="2:12" x14ac:dyDescent="0.25">
      <c r="B201" s="8" t="s">
        <v>432</v>
      </c>
      <c r="C201" s="8" t="s">
        <v>433</v>
      </c>
      <c r="D201" s="9">
        <v>0</v>
      </c>
      <c r="E201" s="9">
        <v>0</v>
      </c>
      <c r="F201" s="9">
        <v>40980</v>
      </c>
      <c r="G201" s="9">
        <v>40980</v>
      </c>
      <c r="H201" s="9">
        <v>3599</v>
      </c>
      <c r="I201" s="9">
        <v>3599</v>
      </c>
      <c r="J201" s="9">
        <v>0</v>
      </c>
      <c r="K201" s="9">
        <f t="shared" si="39"/>
        <v>3599</v>
      </c>
      <c r="L201" s="9">
        <v>370641</v>
      </c>
    </row>
    <row r="202" spans="2:12" ht="22.5" x14ac:dyDescent="0.25">
      <c r="B202" s="8" t="s">
        <v>434</v>
      </c>
      <c r="C202" s="8" t="s">
        <v>435</v>
      </c>
      <c r="D202" s="9">
        <v>0</v>
      </c>
      <c r="E202" s="9">
        <v>0</v>
      </c>
      <c r="F202" s="9">
        <v>203107</v>
      </c>
      <c r="G202" s="9">
        <v>203107</v>
      </c>
      <c r="H202" s="9">
        <v>27855</v>
      </c>
      <c r="I202" s="9">
        <v>27855</v>
      </c>
      <c r="J202" s="9">
        <v>27855</v>
      </c>
      <c r="K202" s="9">
        <f t="shared" si="39"/>
        <v>0</v>
      </c>
      <c r="L202" s="9">
        <v>291021</v>
      </c>
    </row>
    <row r="203" spans="2:12" x14ac:dyDescent="0.25">
      <c r="B203" s="8" t="s">
        <v>436</v>
      </c>
      <c r="C203" s="8" t="s">
        <v>437</v>
      </c>
      <c r="D203" s="9">
        <v>0</v>
      </c>
      <c r="E203" s="9">
        <v>0</v>
      </c>
      <c r="F203" s="9">
        <v>21179787</v>
      </c>
      <c r="G203" s="9">
        <v>18495876</v>
      </c>
      <c r="H203" s="9">
        <v>12043379</v>
      </c>
      <c r="I203" s="9">
        <v>12043379</v>
      </c>
      <c r="J203" s="9">
        <v>9536313</v>
      </c>
      <c r="K203" s="9">
        <f t="shared" si="39"/>
        <v>2507066</v>
      </c>
      <c r="L203" s="9">
        <v>926241</v>
      </c>
    </row>
    <row r="204" spans="2:12" ht="22.5" x14ac:dyDescent="0.25">
      <c r="B204" s="8" t="s">
        <v>402</v>
      </c>
      <c r="C204" s="8" t="s">
        <v>151</v>
      </c>
      <c r="D204" s="9">
        <v>0</v>
      </c>
      <c r="E204" s="9">
        <v>0</v>
      </c>
      <c r="F204" s="9">
        <v>-16614</v>
      </c>
      <c r="G204" s="9">
        <v>-16614</v>
      </c>
      <c r="H204" s="9">
        <v>-22185</v>
      </c>
      <c r="I204" s="9">
        <v>-22185</v>
      </c>
      <c r="J204" s="9">
        <v>-22185</v>
      </c>
      <c r="K204" s="9">
        <f t="shared" si="39"/>
        <v>0</v>
      </c>
      <c r="L204" s="9">
        <v>0</v>
      </c>
    </row>
    <row r="205" spans="2:12" ht="22.5" x14ac:dyDescent="0.25">
      <c r="B205" s="8" t="s">
        <v>403</v>
      </c>
      <c r="C205" s="8" t="s">
        <v>154</v>
      </c>
      <c r="D205" s="9">
        <v>0</v>
      </c>
      <c r="E205" s="9">
        <v>0</v>
      </c>
      <c r="F205" s="9">
        <v>-16614</v>
      </c>
      <c r="G205" s="9">
        <v>-16614</v>
      </c>
      <c r="H205" s="9">
        <v>-22185</v>
      </c>
      <c r="I205" s="9">
        <v>-22185</v>
      </c>
      <c r="J205" s="9">
        <v>-22185</v>
      </c>
      <c r="K205" s="9">
        <f t="shared" si="39"/>
        <v>0</v>
      </c>
      <c r="L205" s="9">
        <v>0</v>
      </c>
    </row>
    <row r="206" spans="2:12" ht="22.5" x14ac:dyDescent="0.25">
      <c r="B206" s="8" t="s">
        <v>404</v>
      </c>
      <c r="C206" s="8" t="s">
        <v>405</v>
      </c>
      <c r="D206" s="9">
        <v>0</v>
      </c>
      <c r="E206" s="9">
        <v>0</v>
      </c>
      <c r="F206" s="9">
        <v>-16614</v>
      </c>
      <c r="G206" s="9">
        <v>-16614</v>
      </c>
      <c r="H206" s="9">
        <v>-22185</v>
      </c>
      <c r="I206" s="9">
        <v>-22185</v>
      </c>
      <c r="J206" s="9">
        <v>-22185</v>
      </c>
      <c r="K206" s="9">
        <f t="shared" si="39"/>
        <v>0</v>
      </c>
      <c r="L206" s="9">
        <v>0</v>
      </c>
    </row>
    <row r="207" spans="2:12" ht="22.5" x14ac:dyDescent="0.25">
      <c r="B207" s="8" t="s">
        <v>438</v>
      </c>
      <c r="C207" s="8" t="s">
        <v>439</v>
      </c>
      <c r="D207" s="9">
        <v>0</v>
      </c>
      <c r="E207" s="9">
        <v>0</v>
      </c>
      <c r="F207" s="9">
        <v>-16614</v>
      </c>
      <c r="G207" s="9">
        <v>-16614</v>
      </c>
      <c r="H207" s="9">
        <v>-22185</v>
      </c>
      <c r="I207" s="9">
        <v>-22185</v>
      </c>
      <c r="J207" s="9">
        <v>-22185</v>
      </c>
      <c r="K207" s="9">
        <f t="shared" si="39"/>
        <v>0</v>
      </c>
      <c r="L207" s="9">
        <v>0</v>
      </c>
    </row>
    <row r="208" spans="2:12" ht="22.5" x14ac:dyDescent="0.25">
      <c r="B208" s="8" t="s">
        <v>20</v>
      </c>
      <c r="C208" s="8" t="s">
        <v>21</v>
      </c>
      <c r="D208" s="9">
        <v>0</v>
      </c>
      <c r="E208" s="9">
        <v>0</v>
      </c>
      <c r="F208" s="9">
        <v>788000</v>
      </c>
      <c r="G208" s="9">
        <v>788000</v>
      </c>
      <c r="H208" s="9">
        <v>115278</v>
      </c>
      <c r="I208" s="9">
        <v>115278</v>
      </c>
      <c r="J208" s="9">
        <v>97192</v>
      </c>
      <c r="K208" s="9">
        <f t="shared" si="39"/>
        <v>18086</v>
      </c>
      <c r="L208" s="9">
        <v>385037</v>
      </c>
    </row>
    <row r="209" spans="2:12" ht="22.5" x14ac:dyDescent="0.25">
      <c r="B209" s="8" t="s">
        <v>23</v>
      </c>
      <c r="C209" s="8" t="s">
        <v>24</v>
      </c>
      <c r="D209" s="9">
        <v>0</v>
      </c>
      <c r="E209" s="9">
        <v>0</v>
      </c>
      <c r="F209" s="9">
        <v>788000</v>
      </c>
      <c r="G209" s="9">
        <v>788000</v>
      </c>
      <c r="H209" s="9">
        <v>115278</v>
      </c>
      <c r="I209" s="9">
        <v>115278</v>
      </c>
      <c r="J209" s="9">
        <v>97192</v>
      </c>
      <c r="K209" s="9">
        <f t="shared" si="39"/>
        <v>18086</v>
      </c>
      <c r="L209" s="9">
        <v>385037</v>
      </c>
    </row>
    <row r="210" spans="2:12" ht="33" x14ac:dyDescent="0.25">
      <c r="B210" s="8" t="s">
        <v>411</v>
      </c>
      <c r="C210" s="8" t="s">
        <v>412</v>
      </c>
      <c r="D210" s="9">
        <v>0</v>
      </c>
      <c r="E210" s="9">
        <v>0</v>
      </c>
      <c r="F210" s="9">
        <v>576500</v>
      </c>
      <c r="G210" s="9">
        <v>576500</v>
      </c>
      <c r="H210" s="9">
        <v>36351</v>
      </c>
      <c r="I210" s="9">
        <v>36351</v>
      </c>
      <c r="J210" s="9">
        <v>21864</v>
      </c>
      <c r="K210" s="9">
        <f t="shared" si="39"/>
        <v>14487</v>
      </c>
      <c r="L210" s="9">
        <v>35839</v>
      </c>
    </row>
    <row r="211" spans="2:12" x14ac:dyDescent="0.25">
      <c r="B211" s="8" t="s">
        <v>421</v>
      </c>
      <c r="C211" s="8" t="s">
        <v>422</v>
      </c>
      <c r="D211" s="9">
        <v>0</v>
      </c>
      <c r="E211" s="9">
        <v>0</v>
      </c>
      <c r="F211" s="9">
        <v>576500</v>
      </c>
      <c r="G211" s="9">
        <v>576500</v>
      </c>
      <c r="H211" s="9">
        <v>36351</v>
      </c>
      <c r="I211" s="9">
        <v>36351</v>
      </c>
      <c r="J211" s="9">
        <v>21864</v>
      </c>
      <c r="K211" s="9">
        <f t="shared" si="39"/>
        <v>14487</v>
      </c>
      <c r="L211" s="9">
        <v>35839</v>
      </c>
    </row>
    <row r="212" spans="2:12" x14ac:dyDescent="0.25">
      <c r="B212" s="8" t="s">
        <v>415</v>
      </c>
      <c r="C212" s="8" t="s">
        <v>423</v>
      </c>
      <c r="D212" s="9">
        <v>0</v>
      </c>
      <c r="E212" s="9">
        <v>0</v>
      </c>
      <c r="F212" s="9">
        <v>85700</v>
      </c>
      <c r="G212" s="9">
        <v>85700</v>
      </c>
      <c r="H212" s="9">
        <v>5453</v>
      </c>
      <c r="I212" s="9">
        <v>5453</v>
      </c>
      <c r="J212" s="9">
        <v>3280</v>
      </c>
      <c r="K212" s="9">
        <f t="shared" si="39"/>
        <v>2173</v>
      </c>
      <c r="L212" s="9">
        <v>5983</v>
      </c>
    </row>
    <row r="213" spans="2:12" x14ac:dyDescent="0.25">
      <c r="B213" s="8" t="s">
        <v>417</v>
      </c>
      <c r="C213" s="8" t="s">
        <v>424</v>
      </c>
      <c r="D213" s="9">
        <v>0</v>
      </c>
      <c r="E213" s="9">
        <v>0</v>
      </c>
      <c r="F213" s="9">
        <v>490800</v>
      </c>
      <c r="G213" s="9">
        <v>490800</v>
      </c>
      <c r="H213" s="9">
        <v>30898</v>
      </c>
      <c r="I213" s="9">
        <v>30898</v>
      </c>
      <c r="J213" s="9">
        <v>18584</v>
      </c>
      <c r="K213" s="9">
        <f t="shared" si="39"/>
        <v>12314</v>
      </c>
      <c r="L213" s="9">
        <v>29856</v>
      </c>
    </row>
    <row r="214" spans="2:12" x14ac:dyDescent="0.25">
      <c r="B214" s="8" t="s">
        <v>425</v>
      </c>
      <c r="C214" s="8" t="s">
        <v>127</v>
      </c>
      <c r="D214" s="9">
        <v>0</v>
      </c>
      <c r="E214" s="9">
        <v>0</v>
      </c>
      <c r="F214" s="9">
        <v>211500</v>
      </c>
      <c r="G214" s="9">
        <v>211500</v>
      </c>
      <c r="H214" s="9">
        <v>78927</v>
      </c>
      <c r="I214" s="9">
        <v>78927</v>
      </c>
      <c r="J214" s="9">
        <v>75328</v>
      </c>
      <c r="K214" s="9">
        <f t="shared" si="39"/>
        <v>3599</v>
      </c>
      <c r="L214" s="9">
        <v>349198</v>
      </c>
    </row>
    <row r="215" spans="2:12" ht="22.5" x14ac:dyDescent="0.25">
      <c r="B215" s="8" t="s">
        <v>426</v>
      </c>
      <c r="C215" s="8" t="s">
        <v>427</v>
      </c>
      <c r="D215" s="9">
        <v>0</v>
      </c>
      <c r="E215" s="9">
        <v>0</v>
      </c>
      <c r="F215" s="9">
        <v>211500</v>
      </c>
      <c r="G215" s="9">
        <v>211500</v>
      </c>
      <c r="H215" s="9">
        <v>78927</v>
      </c>
      <c r="I215" s="9">
        <v>78927</v>
      </c>
      <c r="J215" s="9">
        <v>75328</v>
      </c>
      <c r="K215" s="9">
        <f t="shared" si="39"/>
        <v>3599</v>
      </c>
      <c r="L215" s="9">
        <v>349198</v>
      </c>
    </row>
    <row r="216" spans="2:12" x14ac:dyDescent="0.25">
      <c r="B216" s="8" t="s">
        <v>428</v>
      </c>
      <c r="C216" s="8" t="s">
        <v>429</v>
      </c>
      <c r="D216" s="9">
        <v>0</v>
      </c>
      <c r="E216" s="9">
        <v>0</v>
      </c>
      <c r="F216" s="9">
        <v>211500</v>
      </c>
      <c r="G216" s="9">
        <v>211500</v>
      </c>
      <c r="H216" s="9">
        <v>78927</v>
      </c>
      <c r="I216" s="9">
        <v>78927</v>
      </c>
      <c r="J216" s="9">
        <v>75328</v>
      </c>
      <c r="K216" s="9">
        <f t="shared" si="39"/>
        <v>3599</v>
      </c>
      <c r="L216" s="9">
        <v>349198</v>
      </c>
    </row>
    <row r="217" spans="2:12" x14ac:dyDescent="0.25">
      <c r="B217" s="8" t="s">
        <v>430</v>
      </c>
      <c r="C217" s="8" t="s">
        <v>431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f t="shared" si="39"/>
        <v>0</v>
      </c>
      <c r="L217" s="9">
        <v>3428</v>
      </c>
    </row>
    <row r="218" spans="2:12" x14ac:dyDescent="0.25">
      <c r="B218" s="8" t="s">
        <v>432</v>
      </c>
      <c r="C218" s="8" t="s">
        <v>433</v>
      </c>
      <c r="D218" s="9">
        <v>0</v>
      </c>
      <c r="E218" s="9">
        <v>0</v>
      </c>
      <c r="F218" s="9">
        <v>40000</v>
      </c>
      <c r="G218" s="9">
        <v>40000</v>
      </c>
      <c r="H218" s="9">
        <v>3599</v>
      </c>
      <c r="I218" s="9">
        <v>3599</v>
      </c>
      <c r="J218" s="9">
        <v>0</v>
      </c>
      <c r="K218" s="9">
        <f t="shared" si="39"/>
        <v>3599</v>
      </c>
      <c r="L218" s="9">
        <v>16690</v>
      </c>
    </row>
    <row r="219" spans="2:12" ht="22.5" x14ac:dyDescent="0.25">
      <c r="B219" s="8" t="s">
        <v>434</v>
      </c>
      <c r="C219" s="8" t="s">
        <v>435</v>
      </c>
      <c r="D219" s="9">
        <v>0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f t="shared" si="39"/>
        <v>0</v>
      </c>
      <c r="L219" s="9">
        <v>4558</v>
      </c>
    </row>
    <row r="220" spans="2:12" x14ac:dyDescent="0.25">
      <c r="B220" s="8" t="s">
        <v>436</v>
      </c>
      <c r="C220" s="8" t="s">
        <v>437</v>
      </c>
      <c r="D220" s="9">
        <v>0</v>
      </c>
      <c r="E220" s="9">
        <v>0</v>
      </c>
      <c r="F220" s="9">
        <v>171500</v>
      </c>
      <c r="G220" s="9">
        <v>171500</v>
      </c>
      <c r="H220" s="9">
        <v>75328</v>
      </c>
      <c r="I220" s="9">
        <v>75328</v>
      </c>
      <c r="J220" s="9">
        <v>75328</v>
      </c>
      <c r="K220" s="9">
        <f t="shared" si="39"/>
        <v>0</v>
      </c>
      <c r="L220" s="9">
        <v>324522</v>
      </c>
    </row>
    <row r="221" spans="2:12" ht="22.5" x14ac:dyDescent="0.25">
      <c r="B221" s="8" t="s">
        <v>47</v>
      </c>
      <c r="C221" s="8" t="s">
        <v>48</v>
      </c>
      <c r="D221" s="9">
        <v>0</v>
      </c>
      <c r="E221" s="9">
        <v>0</v>
      </c>
      <c r="F221" s="9">
        <v>104631</v>
      </c>
      <c r="G221" s="9">
        <v>104631</v>
      </c>
      <c r="H221" s="9">
        <v>6875</v>
      </c>
      <c r="I221" s="9">
        <v>6875</v>
      </c>
      <c r="J221" s="9">
        <v>6875</v>
      </c>
      <c r="K221" s="9">
        <f t="shared" si="39"/>
        <v>0</v>
      </c>
      <c r="L221" s="9">
        <v>36121</v>
      </c>
    </row>
    <row r="222" spans="2:12" ht="22.5" x14ac:dyDescent="0.25">
      <c r="B222" s="8" t="s">
        <v>50</v>
      </c>
      <c r="C222" s="8" t="s">
        <v>51</v>
      </c>
      <c r="D222" s="9">
        <v>0</v>
      </c>
      <c r="E222" s="9">
        <v>0</v>
      </c>
      <c r="F222" s="9">
        <v>104631</v>
      </c>
      <c r="G222" s="9">
        <v>104631</v>
      </c>
      <c r="H222" s="9">
        <v>6875</v>
      </c>
      <c r="I222" s="9">
        <v>6875</v>
      </c>
      <c r="J222" s="9">
        <v>6875</v>
      </c>
      <c r="K222" s="9">
        <f t="shared" si="39"/>
        <v>0</v>
      </c>
      <c r="L222" s="9">
        <v>36121</v>
      </c>
    </row>
    <row r="223" spans="2:12" x14ac:dyDescent="0.25">
      <c r="B223" s="8" t="s">
        <v>425</v>
      </c>
      <c r="C223" s="8" t="s">
        <v>127</v>
      </c>
      <c r="D223" s="9">
        <v>0</v>
      </c>
      <c r="E223" s="9">
        <v>0</v>
      </c>
      <c r="F223" s="9">
        <v>104631</v>
      </c>
      <c r="G223" s="9">
        <v>104631</v>
      </c>
      <c r="H223" s="9">
        <v>6875</v>
      </c>
      <c r="I223" s="9">
        <v>6875</v>
      </c>
      <c r="J223" s="9">
        <v>6875</v>
      </c>
      <c r="K223" s="9">
        <f t="shared" si="39"/>
        <v>0</v>
      </c>
      <c r="L223" s="9">
        <v>36121</v>
      </c>
    </row>
    <row r="224" spans="2:12" ht="22.5" x14ac:dyDescent="0.25">
      <c r="B224" s="8" t="s">
        <v>426</v>
      </c>
      <c r="C224" s="8" t="s">
        <v>427</v>
      </c>
      <c r="D224" s="9">
        <v>0</v>
      </c>
      <c r="E224" s="9">
        <v>0</v>
      </c>
      <c r="F224" s="9">
        <v>104631</v>
      </c>
      <c r="G224" s="9">
        <v>104631</v>
      </c>
      <c r="H224" s="9">
        <v>6875</v>
      </c>
      <c r="I224" s="9">
        <v>6875</v>
      </c>
      <c r="J224" s="9">
        <v>6875</v>
      </c>
      <c r="K224" s="9">
        <f t="shared" si="39"/>
        <v>0</v>
      </c>
      <c r="L224" s="9">
        <v>36121</v>
      </c>
    </row>
    <row r="225" spans="2:12" x14ac:dyDescent="0.25">
      <c r="B225" s="8" t="s">
        <v>428</v>
      </c>
      <c r="C225" s="8" t="s">
        <v>429</v>
      </c>
      <c r="D225" s="9">
        <v>0</v>
      </c>
      <c r="E225" s="9">
        <v>0</v>
      </c>
      <c r="F225" s="9">
        <v>104631</v>
      </c>
      <c r="G225" s="9">
        <v>104631</v>
      </c>
      <c r="H225" s="9">
        <v>6875</v>
      </c>
      <c r="I225" s="9">
        <v>6875</v>
      </c>
      <c r="J225" s="9">
        <v>6875</v>
      </c>
      <c r="K225" s="9">
        <f t="shared" si="39"/>
        <v>0</v>
      </c>
      <c r="L225" s="9">
        <v>36121</v>
      </c>
    </row>
    <row r="226" spans="2:12" x14ac:dyDescent="0.25">
      <c r="B226" s="8" t="s">
        <v>432</v>
      </c>
      <c r="C226" s="8" t="s">
        <v>433</v>
      </c>
      <c r="D226" s="9">
        <v>0</v>
      </c>
      <c r="E226" s="9">
        <v>0</v>
      </c>
      <c r="F226" s="9">
        <v>980</v>
      </c>
      <c r="G226" s="9">
        <v>980</v>
      </c>
      <c r="H226" s="9">
        <v>0</v>
      </c>
      <c r="I226" s="9">
        <v>0</v>
      </c>
      <c r="J226" s="9">
        <v>0</v>
      </c>
      <c r="K226" s="9">
        <f t="shared" si="39"/>
        <v>0</v>
      </c>
      <c r="L226" s="9">
        <v>33707</v>
      </c>
    </row>
    <row r="227" spans="2:12" ht="22.5" x14ac:dyDescent="0.25">
      <c r="B227" s="8" t="s">
        <v>434</v>
      </c>
      <c r="C227" s="8" t="s">
        <v>435</v>
      </c>
      <c r="D227" s="9">
        <v>0</v>
      </c>
      <c r="E227" s="9">
        <v>0</v>
      </c>
      <c r="F227" s="9">
        <v>103651</v>
      </c>
      <c r="G227" s="9">
        <v>103651</v>
      </c>
      <c r="H227" s="9">
        <v>6875</v>
      </c>
      <c r="I227" s="9">
        <v>6875</v>
      </c>
      <c r="J227" s="9">
        <v>6875</v>
      </c>
      <c r="K227" s="9">
        <f t="shared" si="39"/>
        <v>0</v>
      </c>
      <c r="L227" s="9">
        <v>1641</v>
      </c>
    </row>
    <row r="228" spans="2:12" x14ac:dyDescent="0.25">
      <c r="B228" s="8" t="s">
        <v>436</v>
      </c>
      <c r="C228" s="8" t="s">
        <v>437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f t="shared" si="39"/>
        <v>0</v>
      </c>
      <c r="L228" s="9">
        <v>773</v>
      </c>
    </row>
    <row r="229" spans="2:12" ht="22.5" x14ac:dyDescent="0.25">
      <c r="B229" s="8" t="s">
        <v>62</v>
      </c>
      <c r="C229" s="8" t="s">
        <v>63</v>
      </c>
      <c r="D229" s="9">
        <v>0</v>
      </c>
      <c r="E229" s="9">
        <v>0</v>
      </c>
      <c r="F229" s="9">
        <v>11784318</v>
      </c>
      <c r="G229" s="9">
        <v>11784318</v>
      </c>
      <c r="H229" s="9">
        <v>6723148</v>
      </c>
      <c r="I229" s="9">
        <v>6723148</v>
      </c>
      <c r="J229" s="9">
        <v>6723148</v>
      </c>
      <c r="K229" s="9">
        <f t="shared" si="39"/>
        <v>0</v>
      </c>
      <c r="L229" s="9">
        <v>1536163</v>
      </c>
    </row>
    <row r="230" spans="2:12" ht="22.5" x14ac:dyDescent="0.25">
      <c r="B230" s="8" t="s">
        <v>65</v>
      </c>
      <c r="C230" s="8" t="s">
        <v>66</v>
      </c>
      <c r="D230" s="9">
        <v>0</v>
      </c>
      <c r="E230" s="9">
        <v>0</v>
      </c>
      <c r="F230" s="9">
        <v>738000</v>
      </c>
      <c r="G230" s="9">
        <v>738000</v>
      </c>
      <c r="H230" s="9">
        <v>546139</v>
      </c>
      <c r="I230" s="9">
        <v>546139</v>
      </c>
      <c r="J230" s="9">
        <v>546139</v>
      </c>
      <c r="K230" s="9">
        <f t="shared" si="39"/>
        <v>0</v>
      </c>
      <c r="L230" s="9">
        <v>746959</v>
      </c>
    </row>
    <row r="231" spans="2:12" x14ac:dyDescent="0.25">
      <c r="B231" s="8" t="s">
        <v>425</v>
      </c>
      <c r="C231" s="8" t="s">
        <v>127</v>
      </c>
      <c r="D231" s="9">
        <v>0</v>
      </c>
      <c r="E231" s="9">
        <v>0</v>
      </c>
      <c r="F231" s="9">
        <v>754614</v>
      </c>
      <c r="G231" s="9">
        <v>754614</v>
      </c>
      <c r="H231" s="9">
        <v>562753</v>
      </c>
      <c r="I231" s="9">
        <v>562753</v>
      </c>
      <c r="J231" s="9">
        <v>562753</v>
      </c>
      <c r="K231" s="9">
        <f t="shared" si="39"/>
        <v>0</v>
      </c>
      <c r="L231" s="9">
        <v>746959</v>
      </c>
    </row>
    <row r="232" spans="2:12" ht="22.5" x14ac:dyDescent="0.25">
      <c r="B232" s="8" t="s">
        <v>426</v>
      </c>
      <c r="C232" s="8" t="s">
        <v>427</v>
      </c>
      <c r="D232" s="9">
        <v>0</v>
      </c>
      <c r="E232" s="9">
        <v>0</v>
      </c>
      <c r="F232" s="9">
        <v>754614</v>
      </c>
      <c r="G232" s="9">
        <v>754614</v>
      </c>
      <c r="H232" s="9">
        <v>562753</v>
      </c>
      <c r="I232" s="9">
        <v>562753</v>
      </c>
      <c r="J232" s="9">
        <v>562753</v>
      </c>
      <c r="K232" s="9">
        <f t="shared" si="39"/>
        <v>0</v>
      </c>
      <c r="L232" s="9">
        <v>746959</v>
      </c>
    </row>
    <row r="233" spans="2:12" x14ac:dyDescent="0.25">
      <c r="B233" s="8" t="s">
        <v>428</v>
      </c>
      <c r="C233" s="8" t="s">
        <v>429</v>
      </c>
      <c r="D233" s="9">
        <v>0</v>
      </c>
      <c r="E233" s="9">
        <v>0</v>
      </c>
      <c r="F233" s="9">
        <v>754614</v>
      </c>
      <c r="G233" s="9">
        <v>754614</v>
      </c>
      <c r="H233" s="9">
        <v>562753</v>
      </c>
      <c r="I233" s="9">
        <v>562753</v>
      </c>
      <c r="J233" s="9">
        <v>562753</v>
      </c>
      <c r="K233" s="9">
        <f t="shared" si="39"/>
        <v>0</v>
      </c>
      <c r="L233" s="9">
        <v>746959</v>
      </c>
    </row>
    <row r="234" spans="2:12" x14ac:dyDescent="0.25">
      <c r="B234" s="8" t="s">
        <v>430</v>
      </c>
      <c r="C234" s="8" t="s">
        <v>431</v>
      </c>
      <c r="D234" s="9">
        <v>0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f t="shared" si="39"/>
        <v>0</v>
      </c>
      <c r="L234" s="9">
        <v>125729</v>
      </c>
    </row>
    <row r="235" spans="2:12" x14ac:dyDescent="0.25">
      <c r="B235" s="8" t="s">
        <v>432</v>
      </c>
      <c r="C235" s="8" t="s">
        <v>433</v>
      </c>
      <c r="D235" s="9">
        <v>0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f t="shared" si="39"/>
        <v>0</v>
      </c>
      <c r="L235" s="9">
        <v>8513</v>
      </c>
    </row>
    <row r="236" spans="2:12" ht="22.5" x14ac:dyDescent="0.25">
      <c r="B236" s="8" t="s">
        <v>434</v>
      </c>
      <c r="C236" s="8" t="s">
        <v>435</v>
      </c>
      <c r="D236" s="9">
        <v>0</v>
      </c>
      <c r="E236" s="9">
        <v>0</v>
      </c>
      <c r="F236" s="9">
        <v>56500</v>
      </c>
      <c r="G236" s="9">
        <v>56500</v>
      </c>
      <c r="H236" s="9">
        <v>20980</v>
      </c>
      <c r="I236" s="9">
        <v>20980</v>
      </c>
      <c r="J236" s="9">
        <v>20980</v>
      </c>
      <c r="K236" s="9">
        <f t="shared" si="39"/>
        <v>0</v>
      </c>
      <c r="L236" s="9">
        <v>207443</v>
      </c>
    </row>
    <row r="237" spans="2:12" x14ac:dyDescent="0.25">
      <c r="B237" s="8" t="s">
        <v>436</v>
      </c>
      <c r="C237" s="8" t="s">
        <v>437</v>
      </c>
      <c r="D237" s="9">
        <v>0</v>
      </c>
      <c r="E237" s="9">
        <v>0</v>
      </c>
      <c r="F237" s="9">
        <v>698114</v>
      </c>
      <c r="G237" s="9">
        <v>698114</v>
      </c>
      <c r="H237" s="9">
        <v>541773</v>
      </c>
      <c r="I237" s="9">
        <v>541773</v>
      </c>
      <c r="J237" s="9">
        <v>541773</v>
      </c>
      <c r="K237" s="9">
        <f t="shared" si="39"/>
        <v>0</v>
      </c>
      <c r="L237" s="9">
        <v>405274</v>
      </c>
    </row>
    <row r="238" spans="2:12" ht="22.5" x14ac:dyDescent="0.25">
      <c r="B238" s="8" t="s">
        <v>402</v>
      </c>
      <c r="C238" s="8" t="s">
        <v>151</v>
      </c>
      <c r="D238" s="9">
        <v>0</v>
      </c>
      <c r="E238" s="9">
        <v>0</v>
      </c>
      <c r="F238" s="9">
        <v>-16614</v>
      </c>
      <c r="G238" s="9">
        <v>-16614</v>
      </c>
      <c r="H238" s="9">
        <v>-16614</v>
      </c>
      <c r="I238" s="9">
        <v>-16614</v>
      </c>
      <c r="J238" s="9">
        <v>-16614</v>
      </c>
      <c r="K238" s="9">
        <f t="shared" si="39"/>
        <v>0</v>
      </c>
      <c r="L238" s="9">
        <v>0</v>
      </c>
    </row>
    <row r="239" spans="2:12" ht="22.5" x14ac:dyDescent="0.25">
      <c r="B239" s="8" t="s">
        <v>403</v>
      </c>
      <c r="C239" s="8" t="s">
        <v>154</v>
      </c>
      <c r="D239" s="9">
        <v>0</v>
      </c>
      <c r="E239" s="9">
        <v>0</v>
      </c>
      <c r="F239" s="9">
        <v>-16614</v>
      </c>
      <c r="G239" s="9">
        <v>-16614</v>
      </c>
      <c r="H239" s="9">
        <v>-16614</v>
      </c>
      <c r="I239" s="9">
        <v>-16614</v>
      </c>
      <c r="J239" s="9">
        <v>-16614</v>
      </c>
      <c r="K239" s="9">
        <f t="shared" si="39"/>
        <v>0</v>
      </c>
      <c r="L239" s="9">
        <v>0</v>
      </c>
    </row>
    <row r="240" spans="2:12" ht="22.5" x14ac:dyDescent="0.25">
      <c r="B240" s="8" t="s">
        <v>404</v>
      </c>
      <c r="C240" s="8" t="s">
        <v>405</v>
      </c>
      <c r="D240" s="9">
        <v>0</v>
      </c>
      <c r="E240" s="9">
        <v>0</v>
      </c>
      <c r="F240" s="9">
        <v>-16614</v>
      </c>
      <c r="G240" s="9">
        <v>-16614</v>
      </c>
      <c r="H240" s="9">
        <v>-16614</v>
      </c>
      <c r="I240" s="9">
        <v>-16614</v>
      </c>
      <c r="J240" s="9">
        <v>-16614</v>
      </c>
      <c r="K240" s="9">
        <f t="shared" si="39"/>
        <v>0</v>
      </c>
      <c r="L240" s="9">
        <v>0</v>
      </c>
    </row>
    <row r="241" spans="2:12" ht="22.5" x14ac:dyDescent="0.25">
      <c r="B241" s="8" t="s">
        <v>438</v>
      </c>
      <c r="C241" s="8" t="s">
        <v>439</v>
      </c>
      <c r="D241" s="9">
        <v>0</v>
      </c>
      <c r="E241" s="9">
        <v>0</v>
      </c>
      <c r="F241" s="9">
        <v>-16614</v>
      </c>
      <c r="G241" s="9">
        <v>-16614</v>
      </c>
      <c r="H241" s="9">
        <v>-16614</v>
      </c>
      <c r="I241" s="9">
        <v>-16614</v>
      </c>
      <c r="J241" s="9">
        <v>-16614</v>
      </c>
      <c r="K241" s="9">
        <f t="shared" si="39"/>
        <v>0</v>
      </c>
      <c r="L241" s="9">
        <v>0</v>
      </c>
    </row>
    <row r="242" spans="2:12" x14ac:dyDescent="0.25">
      <c r="B242" s="8" t="s">
        <v>92</v>
      </c>
      <c r="C242" s="8" t="s">
        <v>93</v>
      </c>
      <c r="D242" s="9">
        <v>0</v>
      </c>
      <c r="E242" s="9">
        <v>0</v>
      </c>
      <c r="F242" s="9">
        <v>1060000</v>
      </c>
      <c r="G242" s="9">
        <v>1060000</v>
      </c>
      <c r="H242" s="9">
        <v>732000</v>
      </c>
      <c r="I242" s="9">
        <v>732000</v>
      </c>
      <c r="J242" s="9">
        <v>732000</v>
      </c>
      <c r="K242" s="9">
        <f t="shared" si="39"/>
        <v>0</v>
      </c>
      <c r="L242" s="9">
        <v>735195</v>
      </c>
    </row>
    <row r="243" spans="2:12" ht="22.5" x14ac:dyDescent="0.25">
      <c r="B243" s="8" t="s">
        <v>364</v>
      </c>
      <c r="C243" s="8" t="s">
        <v>365</v>
      </c>
      <c r="D243" s="9">
        <v>0</v>
      </c>
      <c r="E243" s="9">
        <v>0</v>
      </c>
      <c r="F243" s="9">
        <v>1002000</v>
      </c>
      <c r="G243" s="9">
        <v>1002000</v>
      </c>
      <c r="H243" s="9">
        <v>732000</v>
      </c>
      <c r="I243" s="9">
        <v>732000</v>
      </c>
      <c r="J243" s="9">
        <v>732000</v>
      </c>
      <c r="K243" s="9">
        <f t="shared" si="39"/>
        <v>0</v>
      </c>
      <c r="L243" s="9">
        <v>732000</v>
      </c>
    </row>
    <row r="244" spans="2:12" ht="33" x14ac:dyDescent="0.25">
      <c r="B244" s="8" t="s">
        <v>408</v>
      </c>
      <c r="C244" s="8" t="s">
        <v>24</v>
      </c>
      <c r="D244" s="9">
        <v>0</v>
      </c>
      <c r="E244" s="9">
        <v>0</v>
      </c>
      <c r="F244" s="9">
        <v>1002000</v>
      </c>
      <c r="G244" s="9">
        <v>1002000</v>
      </c>
      <c r="H244" s="9">
        <v>732000</v>
      </c>
      <c r="I244" s="9">
        <v>732000</v>
      </c>
      <c r="J244" s="9">
        <v>732000</v>
      </c>
      <c r="K244" s="9">
        <f t="shared" si="39"/>
        <v>0</v>
      </c>
      <c r="L244" s="9">
        <v>732000</v>
      </c>
    </row>
    <row r="245" spans="2:12" ht="22.5" x14ac:dyDescent="0.25">
      <c r="B245" s="8" t="s">
        <v>409</v>
      </c>
      <c r="C245" s="8" t="s">
        <v>410</v>
      </c>
      <c r="D245" s="9">
        <v>0</v>
      </c>
      <c r="E245" s="9">
        <v>0</v>
      </c>
      <c r="F245" s="9">
        <v>1002000</v>
      </c>
      <c r="G245" s="9">
        <v>1002000</v>
      </c>
      <c r="H245" s="9">
        <v>732000</v>
      </c>
      <c r="I245" s="9">
        <v>732000</v>
      </c>
      <c r="J245" s="9">
        <v>732000</v>
      </c>
      <c r="K245" s="9">
        <f t="shared" si="39"/>
        <v>0</v>
      </c>
      <c r="L245" s="9">
        <v>732000</v>
      </c>
    </row>
    <row r="246" spans="2:12" x14ac:dyDescent="0.25">
      <c r="B246" s="8" t="s">
        <v>425</v>
      </c>
      <c r="C246" s="8" t="s">
        <v>127</v>
      </c>
      <c r="D246" s="9">
        <v>0</v>
      </c>
      <c r="E246" s="9">
        <v>0</v>
      </c>
      <c r="F246" s="9">
        <v>58000</v>
      </c>
      <c r="G246" s="9">
        <v>58000</v>
      </c>
      <c r="H246" s="9">
        <v>0</v>
      </c>
      <c r="I246" s="9">
        <v>0</v>
      </c>
      <c r="J246" s="9">
        <v>0</v>
      </c>
      <c r="K246" s="9">
        <f t="shared" si="39"/>
        <v>0</v>
      </c>
      <c r="L246" s="9">
        <v>3195</v>
      </c>
    </row>
    <row r="247" spans="2:12" ht="22.5" x14ac:dyDescent="0.25">
      <c r="B247" s="8" t="s">
        <v>426</v>
      </c>
      <c r="C247" s="8" t="s">
        <v>427</v>
      </c>
      <c r="D247" s="9">
        <v>0</v>
      </c>
      <c r="E247" s="9">
        <v>0</v>
      </c>
      <c r="F247" s="9">
        <v>58000</v>
      </c>
      <c r="G247" s="9">
        <v>58000</v>
      </c>
      <c r="H247" s="9">
        <v>0</v>
      </c>
      <c r="I247" s="9">
        <v>0</v>
      </c>
      <c r="J247" s="9">
        <v>0</v>
      </c>
      <c r="K247" s="9">
        <f t="shared" si="39"/>
        <v>0</v>
      </c>
      <c r="L247" s="9">
        <v>3195</v>
      </c>
    </row>
    <row r="248" spans="2:12" x14ac:dyDescent="0.25">
      <c r="B248" s="8" t="s">
        <v>428</v>
      </c>
      <c r="C248" s="8" t="s">
        <v>429</v>
      </c>
      <c r="D248" s="9">
        <v>0</v>
      </c>
      <c r="E248" s="9">
        <v>0</v>
      </c>
      <c r="F248" s="9">
        <v>58000</v>
      </c>
      <c r="G248" s="9">
        <v>58000</v>
      </c>
      <c r="H248" s="9">
        <v>0</v>
      </c>
      <c r="I248" s="9">
        <v>0</v>
      </c>
      <c r="J248" s="9">
        <v>0</v>
      </c>
      <c r="K248" s="9">
        <f t="shared" si="39"/>
        <v>0</v>
      </c>
      <c r="L248" s="9">
        <v>3195</v>
      </c>
    </row>
    <row r="249" spans="2:12" x14ac:dyDescent="0.25">
      <c r="B249" s="8" t="s">
        <v>432</v>
      </c>
      <c r="C249" s="8" t="s">
        <v>433</v>
      </c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f t="shared" ref="K249:K312" si="40">I249-J249</f>
        <v>0</v>
      </c>
      <c r="L249" s="9">
        <v>1720</v>
      </c>
    </row>
    <row r="250" spans="2:12" ht="22.5" x14ac:dyDescent="0.25">
      <c r="B250" s="8" t="s">
        <v>434</v>
      </c>
      <c r="C250" s="8" t="s">
        <v>435</v>
      </c>
      <c r="D250" s="9">
        <v>0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f t="shared" si="40"/>
        <v>0</v>
      </c>
      <c r="L250" s="9">
        <v>1475</v>
      </c>
    </row>
    <row r="251" spans="2:12" x14ac:dyDescent="0.25">
      <c r="B251" s="8" t="s">
        <v>436</v>
      </c>
      <c r="C251" s="8" t="s">
        <v>437</v>
      </c>
      <c r="D251" s="9">
        <v>0</v>
      </c>
      <c r="E251" s="9">
        <v>0</v>
      </c>
      <c r="F251" s="9">
        <v>58000</v>
      </c>
      <c r="G251" s="9">
        <v>58000</v>
      </c>
      <c r="H251" s="9">
        <v>0</v>
      </c>
      <c r="I251" s="9">
        <v>0</v>
      </c>
      <c r="J251" s="9">
        <v>0</v>
      </c>
      <c r="K251" s="9">
        <f t="shared" si="40"/>
        <v>0</v>
      </c>
      <c r="L251" s="9">
        <v>0</v>
      </c>
    </row>
    <row r="252" spans="2:12" ht="22.5" x14ac:dyDescent="0.25">
      <c r="B252" s="8" t="s">
        <v>104</v>
      </c>
      <c r="C252" s="8" t="s">
        <v>105</v>
      </c>
      <c r="D252" s="9">
        <v>0</v>
      </c>
      <c r="E252" s="9">
        <v>0</v>
      </c>
      <c r="F252" s="9">
        <v>9986318</v>
      </c>
      <c r="G252" s="9">
        <v>9986318</v>
      </c>
      <c r="H252" s="9">
        <v>5445009</v>
      </c>
      <c r="I252" s="9">
        <v>5445009</v>
      </c>
      <c r="J252" s="9">
        <v>5445009</v>
      </c>
      <c r="K252" s="9">
        <f t="shared" si="40"/>
        <v>0</v>
      </c>
      <c r="L252" s="9">
        <v>43159</v>
      </c>
    </row>
    <row r="253" spans="2:12" ht="33" x14ac:dyDescent="0.25">
      <c r="B253" s="8" t="s">
        <v>411</v>
      </c>
      <c r="C253" s="8" t="s">
        <v>412</v>
      </c>
      <c r="D253" s="9">
        <v>0</v>
      </c>
      <c r="E253" s="9">
        <v>0</v>
      </c>
      <c r="F253" s="9">
        <v>9521318</v>
      </c>
      <c r="G253" s="9">
        <v>9521318</v>
      </c>
      <c r="H253" s="9">
        <v>5010786</v>
      </c>
      <c r="I253" s="9">
        <v>5010786</v>
      </c>
      <c r="J253" s="9">
        <v>5010786</v>
      </c>
      <c r="K253" s="9">
        <f t="shared" si="40"/>
        <v>0</v>
      </c>
      <c r="L253" s="9">
        <v>0</v>
      </c>
    </row>
    <row r="254" spans="2:12" ht="22.5" x14ac:dyDescent="0.25">
      <c r="B254" s="8" t="s">
        <v>413</v>
      </c>
      <c r="C254" s="8" t="s">
        <v>414</v>
      </c>
      <c r="D254" s="9">
        <v>0</v>
      </c>
      <c r="E254" s="9">
        <v>0</v>
      </c>
      <c r="F254" s="9">
        <v>9521318</v>
      </c>
      <c r="G254" s="9">
        <v>9521318</v>
      </c>
      <c r="H254" s="9">
        <v>5010786</v>
      </c>
      <c r="I254" s="9">
        <v>5010786</v>
      </c>
      <c r="J254" s="9">
        <v>5010786</v>
      </c>
      <c r="K254" s="9">
        <f t="shared" si="40"/>
        <v>0</v>
      </c>
      <c r="L254" s="9">
        <v>0</v>
      </c>
    </row>
    <row r="255" spans="2:12" x14ac:dyDescent="0.25">
      <c r="B255" s="8" t="s">
        <v>415</v>
      </c>
      <c r="C255" s="8" t="s">
        <v>416</v>
      </c>
      <c r="D255" s="9">
        <v>0</v>
      </c>
      <c r="E255" s="9">
        <v>0</v>
      </c>
      <c r="F255" s="9">
        <v>2589853</v>
      </c>
      <c r="G255" s="9">
        <v>2589853</v>
      </c>
      <c r="H255" s="9">
        <v>751611</v>
      </c>
      <c r="I255" s="9">
        <v>751611</v>
      </c>
      <c r="J255" s="9">
        <v>751611</v>
      </c>
      <c r="K255" s="9">
        <f t="shared" si="40"/>
        <v>0</v>
      </c>
      <c r="L255" s="9">
        <v>0</v>
      </c>
    </row>
    <row r="256" spans="2:12" x14ac:dyDescent="0.25">
      <c r="B256" s="8" t="s">
        <v>417</v>
      </c>
      <c r="C256" s="8" t="s">
        <v>418</v>
      </c>
      <c r="D256" s="9">
        <v>0</v>
      </c>
      <c r="E256" s="9">
        <v>0</v>
      </c>
      <c r="F256" s="9">
        <v>6848465</v>
      </c>
      <c r="G256" s="9">
        <v>6848465</v>
      </c>
      <c r="H256" s="9">
        <v>4259126</v>
      </c>
      <c r="I256" s="9">
        <v>4259126</v>
      </c>
      <c r="J256" s="9">
        <v>4259126</v>
      </c>
      <c r="K256" s="9">
        <f t="shared" si="40"/>
        <v>0</v>
      </c>
      <c r="L256" s="9">
        <v>0</v>
      </c>
    </row>
    <row r="257" spans="2:12" x14ac:dyDescent="0.25">
      <c r="B257" s="8" t="s">
        <v>419</v>
      </c>
      <c r="C257" s="8" t="s">
        <v>420</v>
      </c>
      <c r="D257" s="9">
        <v>0</v>
      </c>
      <c r="E257" s="9">
        <v>0</v>
      </c>
      <c r="F257" s="9">
        <v>83000</v>
      </c>
      <c r="G257" s="9">
        <v>83000</v>
      </c>
      <c r="H257" s="9">
        <v>49</v>
      </c>
      <c r="I257" s="9">
        <v>49</v>
      </c>
      <c r="J257" s="9">
        <v>49</v>
      </c>
      <c r="K257" s="9">
        <f t="shared" si="40"/>
        <v>0</v>
      </c>
      <c r="L257" s="9">
        <v>0</v>
      </c>
    </row>
    <row r="258" spans="2:12" x14ac:dyDescent="0.25">
      <c r="B258" s="8" t="s">
        <v>425</v>
      </c>
      <c r="C258" s="8" t="s">
        <v>127</v>
      </c>
      <c r="D258" s="9">
        <v>0</v>
      </c>
      <c r="E258" s="9">
        <v>0</v>
      </c>
      <c r="F258" s="9">
        <v>465000</v>
      </c>
      <c r="G258" s="9">
        <v>465000</v>
      </c>
      <c r="H258" s="9">
        <v>434223</v>
      </c>
      <c r="I258" s="9">
        <v>434223</v>
      </c>
      <c r="J258" s="9">
        <v>434223</v>
      </c>
      <c r="K258" s="9">
        <f t="shared" si="40"/>
        <v>0</v>
      </c>
      <c r="L258" s="9">
        <v>43159</v>
      </c>
    </row>
    <row r="259" spans="2:12" ht="22.5" x14ac:dyDescent="0.25">
      <c r="B259" s="8" t="s">
        <v>426</v>
      </c>
      <c r="C259" s="8" t="s">
        <v>427</v>
      </c>
      <c r="D259" s="9">
        <v>0</v>
      </c>
      <c r="E259" s="9">
        <v>0</v>
      </c>
      <c r="F259" s="9">
        <v>465000</v>
      </c>
      <c r="G259" s="9">
        <v>465000</v>
      </c>
      <c r="H259" s="9">
        <v>434223</v>
      </c>
      <c r="I259" s="9">
        <v>434223</v>
      </c>
      <c r="J259" s="9">
        <v>434223</v>
      </c>
      <c r="K259" s="9">
        <f t="shared" si="40"/>
        <v>0</v>
      </c>
      <c r="L259" s="9">
        <v>43159</v>
      </c>
    </row>
    <row r="260" spans="2:12" x14ac:dyDescent="0.25">
      <c r="B260" s="8" t="s">
        <v>428</v>
      </c>
      <c r="C260" s="8" t="s">
        <v>429</v>
      </c>
      <c r="D260" s="9">
        <v>0</v>
      </c>
      <c r="E260" s="9">
        <v>0</v>
      </c>
      <c r="F260" s="9">
        <v>465000</v>
      </c>
      <c r="G260" s="9">
        <v>465000</v>
      </c>
      <c r="H260" s="9">
        <v>434223</v>
      </c>
      <c r="I260" s="9">
        <v>434223</v>
      </c>
      <c r="J260" s="9">
        <v>434223</v>
      </c>
      <c r="K260" s="9">
        <f t="shared" si="40"/>
        <v>0</v>
      </c>
      <c r="L260" s="9">
        <v>43159</v>
      </c>
    </row>
    <row r="261" spans="2:12" x14ac:dyDescent="0.25">
      <c r="B261" s="8" t="s">
        <v>430</v>
      </c>
      <c r="C261" s="8" t="s">
        <v>431</v>
      </c>
      <c r="D261" s="9">
        <v>0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f t="shared" si="40"/>
        <v>0</v>
      </c>
      <c r="L261" s="9">
        <v>3821</v>
      </c>
    </row>
    <row r="262" spans="2:12" ht="22.5" x14ac:dyDescent="0.25">
      <c r="B262" s="8" t="s">
        <v>434</v>
      </c>
      <c r="C262" s="8" t="s">
        <v>435</v>
      </c>
      <c r="D262" s="9">
        <v>0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f t="shared" si="40"/>
        <v>0</v>
      </c>
      <c r="L262" s="9">
        <v>39338</v>
      </c>
    </row>
    <row r="263" spans="2:12" x14ac:dyDescent="0.25">
      <c r="B263" s="8" t="s">
        <v>436</v>
      </c>
      <c r="C263" s="8" t="s">
        <v>437</v>
      </c>
      <c r="D263" s="9">
        <v>0</v>
      </c>
      <c r="E263" s="9">
        <v>0</v>
      </c>
      <c r="F263" s="9">
        <v>465000</v>
      </c>
      <c r="G263" s="9">
        <v>465000</v>
      </c>
      <c r="H263" s="9">
        <v>434223</v>
      </c>
      <c r="I263" s="9">
        <v>434223</v>
      </c>
      <c r="J263" s="9">
        <v>434223</v>
      </c>
      <c r="K263" s="9">
        <f t="shared" si="40"/>
        <v>0</v>
      </c>
      <c r="L263" s="9">
        <v>0</v>
      </c>
    </row>
    <row r="264" spans="2:12" ht="33" x14ac:dyDescent="0.25">
      <c r="B264" s="8" t="s">
        <v>128</v>
      </c>
      <c r="C264" s="8" t="s">
        <v>129</v>
      </c>
      <c r="D264" s="9">
        <v>0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f t="shared" si="40"/>
        <v>0</v>
      </c>
      <c r="L264" s="9">
        <v>10850</v>
      </c>
    </row>
    <row r="265" spans="2:12" x14ac:dyDescent="0.25">
      <c r="B265" s="8" t="s">
        <v>425</v>
      </c>
      <c r="C265" s="8" t="s">
        <v>127</v>
      </c>
      <c r="D265" s="9">
        <v>0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f t="shared" si="40"/>
        <v>0</v>
      </c>
      <c r="L265" s="9">
        <v>10850</v>
      </c>
    </row>
    <row r="266" spans="2:12" ht="22.5" x14ac:dyDescent="0.25">
      <c r="B266" s="8" t="s">
        <v>426</v>
      </c>
      <c r="C266" s="8" t="s">
        <v>427</v>
      </c>
      <c r="D266" s="9">
        <v>0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f t="shared" si="40"/>
        <v>0</v>
      </c>
      <c r="L266" s="9">
        <v>10850</v>
      </c>
    </row>
    <row r="267" spans="2:12" x14ac:dyDescent="0.25">
      <c r="B267" s="8" t="s">
        <v>428</v>
      </c>
      <c r="C267" s="8" t="s">
        <v>429</v>
      </c>
      <c r="D267" s="9">
        <v>0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f t="shared" si="40"/>
        <v>0</v>
      </c>
      <c r="L267" s="9">
        <v>10850</v>
      </c>
    </row>
    <row r="268" spans="2:12" x14ac:dyDescent="0.25">
      <c r="B268" s="8" t="s">
        <v>430</v>
      </c>
      <c r="C268" s="8" t="s">
        <v>431</v>
      </c>
      <c r="D268" s="9">
        <v>0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f t="shared" si="40"/>
        <v>0</v>
      </c>
      <c r="L268" s="9">
        <v>10850</v>
      </c>
    </row>
    <row r="269" spans="2:12" ht="33" x14ac:dyDescent="0.25">
      <c r="B269" s="8" t="s">
        <v>149</v>
      </c>
      <c r="C269" s="8" t="s">
        <v>150</v>
      </c>
      <c r="D269" s="9">
        <v>0</v>
      </c>
      <c r="E269" s="9">
        <v>0</v>
      </c>
      <c r="F269" s="9">
        <v>14867589</v>
      </c>
      <c r="G269" s="9">
        <v>13195678</v>
      </c>
      <c r="H269" s="9">
        <v>7751241</v>
      </c>
      <c r="I269" s="9">
        <v>7751241</v>
      </c>
      <c r="J269" s="9">
        <v>5420623</v>
      </c>
      <c r="K269" s="9">
        <f t="shared" si="40"/>
        <v>2330618</v>
      </c>
      <c r="L269" s="9">
        <v>540646</v>
      </c>
    </row>
    <row r="270" spans="2:12" ht="22.5" x14ac:dyDescent="0.25">
      <c r="B270" s="8" t="s">
        <v>152</v>
      </c>
      <c r="C270" s="8" t="s">
        <v>153</v>
      </c>
      <c r="D270" s="9">
        <v>0</v>
      </c>
      <c r="E270" s="9">
        <v>0</v>
      </c>
      <c r="F270" s="9">
        <v>14817589</v>
      </c>
      <c r="G270" s="9">
        <v>13145678</v>
      </c>
      <c r="H270" s="9">
        <v>7751241</v>
      </c>
      <c r="I270" s="9">
        <v>7751241</v>
      </c>
      <c r="J270" s="9">
        <v>5420623</v>
      </c>
      <c r="K270" s="9">
        <f t="shared" si="40"/>
        <v>2330618</v>
      </c>
      <c r="L270" s="9">
        <v>535216</v>
      </c>
    </row>
    <row r="271" spans="2:12" x14ac:dyDescent="0.25">
      <c r="B271" s="8" t="s">
        <v>425</v>
      </c>
      <c r="C271" s="8" t="s">
        <v>127</v>
      </c>
      <c r="D271" s="9">
        <v>0</v>
      </c>
      <c r="E271" s="9">
        <v>0</v>
      </c>
      <c r="F271" s="9">
        <v>14817589</v>
      </c>
      <c r="G271" s="9">
        <v>13145678</v>
      </c>
      <c r="H271" s="9">
        <v>7756812</v>
      </c>
      <c r="I271" s="9">
        <v>7756812</v>
      </c>
      <c r="J271" s="9">
        <v>5426194</v>
      </c>
      <c r="K271" s="9">
        <f t="shared" si="40"/>
        <v>2330618</v>
      </c>
      <c r="L271" s="9">
        <v>535216</v>
      </c>
    </row>
    <row r="272" spans="2:12" ht="22.5" x14ac:dyDescent="0.25">
      <c r="B272" s="8" t="s">
        <v>426</v>
      </c>
      <c r="C272" s="8" t="s">
        <v>427</v>
      </c>
      <c r="D272" s="9">
        <v>0</v>
      </c>
      <c r="E272" s="9">
        <v>0</v>
      </c>
      <c r="F272" s="9">
        <v>14817589</v>
      </c>
      <c r="G272" s="9">
        <v>13145678</v>
      </c>
      <c r="H272" s="9">
        <v>7756812</v>
      </c>
      <c r="I272" s="9">
        <v>7756812</v>
      </c>
      <c r="J272" s="9">
        <v>5426194</v>
      </c>
      <c r="K272" s="9">
        <f t="shared" si="40"/>
        <v>2330618</v>
      </c>
      <c r="L272" s="9">
        <v>535216</v>
      </c>
    </row>
    <row r="273" spans="2:12" x14ac:dyDescent="0.25">
      <c r="B273" s="8" t="s">
        <v>428</v>
      </c>
      <c r="C273" s="8" t="s">
        <v>429</v>
      </c>
      <c r="D273" s="9">
        <v>0</v>
      </c>
      <c r="E273" s="9">
        <v>0</v>
      </c>
      <c r="F273" s="9">
        <v>14817589</v>
      </c>
      <c r="G273" s="9">
        <v>13145678</v>
      </c>
      <c r="H273" s="9">
        <v>7756812</v>
      </c>
      <c r="I273" s="9">
        <v>7756812</v>
      </c>
      <c r="J273" s="9">
        <v>5426194</v>
      </c>
      <c r="K273" s="9">
        <f t="shared" si="40"/>
        <v>2330618</v>
      </c>
      <c r="L273" s="9">
        <v>535216</v>
      </c>
    </row>
    <row r="274" spans="2:12" x14ac:dyDescent="0.25">
      <c r="B274" s="8" t="s">
        <v>430</v>
      </c>
      <c r="C274" s="8" t="s">
        <v>431</v>
      </c>
      <c r="D274" s="9">
        <v>0</v>
      </c>
      <c r="E274" s="9">
        <v>0</v>
      </c>
      <c r="F274" s="9">
        <v>90000</v>
      </c>
      <c r="G274" s="9">
        <v>90000</v>
      </c>
      <c r="H274" s="9">
        <v>0</v>
      </c>
      <c r="I274" s="9">
        <v>0</v>
      </c>
      <c r="J274" s="9">
        <v>0</v>
      </c>
      <c r="K274" s="9">
        <f t="shared" si="40"/>
        <v>0</v>
      </c>
      <c r="L274" s="9">
        <v>164527</v>
      </c>
    </row>
    <row r="275" spans="2:12" x14ac:dyDescent="0.25">
      <c r="B275" s="8" t="s">
        <v>432</v>
      </c>
      <c r="C275" s="8" t="s">
        <v>433</v>
      </c>
      <c r="D275" s="9">
        <v>0</v>
      </c>
      <c r="E275" s="9">
        <v>0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f t="shared" si="40"/>
        <v>0</v>
      </c>
      <c r="L275" s="9">
        <v>180984</v>
      </c>
    </row>
    <row r="276" spans="2:12" ht="22.5" x14ac:dyDescent="0.25">
      <c r="B276" s="8" t="s">
        <v>434</v>
      </c>
      <c r="C276" s="8" t="s">
        <v>435</v>
      </c>
      <c r="D276" s="9">
        <v>0</v>
      </c>
      <c r="E276" s="9">
        <v>0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f t="shared" si="40"/>
        <v>0</v>
      </c>
      <c r="L276" s="9">
        <v>31327</v>
      </c>
    </row>
    <row r="277" spans="2:12" x14ac:dyDescent="0.25">
      <c r="B277" s="8" t="s">
        <v>436</v>
      </c>
      <c r="C277" s="8" t="s">
        <v>437</v>
      </c>
      <c r="D277" s="9">
        <v>0</v>
      </c>
      <c r="E277" s="9">
        <v>0</v>
      </c>
      <c r="F277" s="9">
        <v>14727589</v>
      </c>
      <c r="G277" s="9">
        <v>13055678</v>
      </c>
      <c r="H277" s="9">
        <v>7756812</v>
      </c>
      <c r="I277" s="9">
        <v>7756812</v>
      </c>
      <c r="J277" s="9">
        <v>5426194</v>
      </c>
      <c r="K277" s="9">
        <f t="shared" si="40"/>
        <v>2330618</v>
      </c>
      <c r="L277" s="9">
        <v>158378</v>
      </c>
    </row>
    <row r="278" spans="2:12" ht="22.5" x14ac:dyDescent="0.25">
      <c r="B278" s="8" t="s">
        <v>402</v>
      </c>
      <c r="C278" s="8" t="s">
        <v>151</v>
      </c>
      <c r="D278" s="9">
        <v>0</v>
      </c>
      <c r="E278" s="9">
        <v>0</v>
      </c>
      <c r="F278" s="9">
        <v>0</v>
      </c>
      <c r="G278" s="9">
        <v>0</v>
      </c>
      <c r="H278" s="9">
        <v>-5571</v>
      </c>
      <c r="I278" s="9">
        <v>-5571</v>
      </c>
      <c r="J278" s="9">
        <v>-5571</v>
      </c>
      <c r="K278" s="9">
        <f t="shared" si="40"/>
        <v>0</v>
      </c>
      <c r="L278" s="9">
        <v>0</v>
      </c>
    </row>
    <row r="279" spans="2:12" ht="22.5" x14ac:dyDescent="0.25">
      <c r="B279" s="8" t="s">
        <v>403</v>
      </c>
      <c r="C279" s="8" t="s">
        <v>154</v>
      </c>
      <c r="D279" s="9">
        <v>0</v>
      </c>
      <c r="E279" s="9">
        <v>0</v>
      </c>
      <c r="F279" s="9">
        <v>0</v>
      </c>
      <c r="G279" s="9">
        <v>0</v>
      </c>
      <c r="H279" s="9">
        <v>-5571</v>
      </c>
      <c r="I279" s="9">
        <v>-5571</v>
      </c>
      <c r="J279" s="9">
        <v>-5571</v>
      </c>
      <c r="K279" s="9">
        <f t="shared" si="40"/>
        <v>0</v>
      </c>
      <c r="L279" s="9">
        <v>0</v>
      </c>
    </row>
    <row r="280" spans="2:12" ht="22.5" x14ac:dyDescent="0.25">
      <c r="B280" s="8" t="s">
        <v>404</v>
      </c>
      <c r="C280" s="8" t="s">
        <v>405</v>
      </c>
      <c r="D280" s="9">
        <v>0</v>
      </c>
      <c r="E280" s="9">
        <v>0</v>
      </c>
      <c r="F280" s="9">
        <v>0</v>
      </c>
      <c r="G280" s="9">
        <v>0</v>
      </c>
      <c r="H280" s="9">
        <v>-5571</v>
      </c>
      <c r="I280" s="9">
        <v>-5571</v>
      </c>
      <c r="J280" s="9">
        <v>-5571</v>
      </c>
      <c r="K280" s="9">
        <f t="shared" si="40"/>
        <v>0</v>
      </c>
      <c r="L280" s="9">
        <v>0</v>
      </c>
    </row>
    <row r="281" spans="2:12" ht="22.5" x14ac:dyDescent="0.25">
      <c r="B281" s="8" t="s">
        <v>438</v>
      </c>
      <c r="C281" s="8" t="s">
        <v>439</v>
      </c>
      <c r="D281" s="9">
        <v>0</v>
      </c>
      <c r="E281" s="9">
        <v>0</v>
      </c>
      <c r="F281" s="9">
        <v>0</v>
      </c>
      <c r="G281" s="9">
        <v>0</v>
      </c>
      <c r="H281" s="9">
        <v>-5571</v>
      </c>
      <c r="I281" s="9">
        <v>-5571</v>
      </c>
      <c r="J281" s="9">
        <v>-5571</v>
      </c>
      <c r="K281" s="9">
        <f t="shared" si="40"/>
        <v>0</v>
      </c>
      <c r="L281" s="9">
        <v>0</v>
      </c>
    </row>
    <row r="282" spans="2:12" ht="22.5" x14ac:dyDescent="0.25">
      <c r="B282" s="8" t="s">
        <v>179</v>
      </c>
      <c r="C282" s="8" t="s">
        <v>180</v>
      </c>
      <c r="D282" s="9">
        <v>0</v>
      </c>
      <c r="E282" s="9">
        <v>0</v>
      </c>
      <c r="F282" s="9">
        <v>50000</v>
      </c>
      <c r="G282" s="9">
        <v>50000</v>
      </c>
      <c r="H282" s="9">
        <v>0</v>
      </c>
      <c r="I282" s="9">
        <v>0</v>
      </c>
      <c r="J282" s="9">
        <v>0</v>
      </c>
      <c r="K282" s="9">
        <f t="shared" si="40"/>
        <v>0</v>
      </c>
      <c r="L282" s="9">
        <v>5430</v>
      </c>
    </row>
    <row r="283" spans="2:12" x14ac:dyDescent="0.25">
      <c r="B283" s="8" t="s">
        <v>425</v>
      </c>
      <c r="C283" s="8" t="s">
        <v>127</v>
      </c>
      <c r="D283" s="9">
        <v>0</v>
      </c>
      <c r="E283" s="9">
        <v>0</v>
      </c>
      <c r="F283" s="9">
        <v>50000</v>
      </c>
      <c r="G283" s="9">
        <v>50000</v>
      </c>
      <c r="H283" s="9">
        <v>0</v>
      </c>
      <c r="I283" s="9">
        <v>0</v>
      </c>
      <c r="J283" s="9">
        <v>0</v>
      </c>
      <c r="K283" s="9">
        <f t="shared" si="40"/>
        <v>0</v>
      </c>
      <c r="L283" s="9">
        <v>5430</v>
      </c>
    </row>
    <row r="284" spans="2:12" ht="22.5" x14ac:dyDescent="0.25">
      <c r="B284" s="8" t="s">
        <v>426</v>
      </c>
      <c r="C284" s="8" t="s">
        <v>427</v>
      </c>
      <c r="D284" s="9">
        <v>0</v>
      </c>
      <c r="E284" s="9">
        <v>0</v>
      </c>
      <c r="F284" s="9">
        <v>50000</v>
      </c>
      <c r="G284" s="9">
        <v>50000</v>
      </c>
      <c r="H284" s="9">
        <v>0</v>
      </c>
      <c r="I284" s="9">
        <v>0</v>
      </c>
      <c r="J284" s="9">
        <v>0</v>
      </c>
      <c r="K284" s="9">
        <f t="shared" si="40"/>
        <v>0</v>
      </c>
      <c r="L284" s="9">
        <v>5430</v>
      </c>
    </row>
    <row r="285" spans="2:12" x14ac:dyDescent="0.25">
      <c r="B285" s="8" t="s">
        <v>428</v>
      </c>
      <c r="C285" s="8" t="s">
        <v>429</v>
      </c>
      <c r="D285" s="9">
        <v>0</v>
      </c>
      <c r="E285" s="9">
        <v>0</v>
      </c>
      <c r="F285" s="9">
        <v>50000</v>
      </c>
      <c r="G285" s="9">
        <v>50000</v>
      </c>
      <c r="H285" s="9">
        <v>0</v>
      </c>
      <c r="I285" s="9">
        <v>0</v>
      </c>
      <c r="J285" s="9">
        <v>0</v>
      </c>
      <c r="K285" s="9">
        <f t="shared" si="40"/>
        <v>0</v>
      </c>
      <c r="L285" s="9">
        <v>5430</v>
      </c>
    </row>
    <row r="286" spans="2:12" x14ac:dyDescent="0.25">
      <c r="B286" s="8" t="s">
        <v>430</v>
      </c>
      <c r="C286" s="8" t="s">
        <v>431</v>
      </c>
      <c r="D286" s="9">
        <v>0</v>
      </c>
      <c r="E286" s="9">
        <v>0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f t="shared" si="40"/>
        <v>0</v>
      </c>
      <c r="L286" s="9">
        <v>5430</v>
      </c>
    </row>
    <row r="287" spans="2:12" x14ac:dyDescent="0.25">
      <c r="B287" s="8" t="s">
        <v>436</v>
      </c>
      <c r="C287" s="8" t="s">
        <v>437</v>
      </c>
      <c r="D287" s="9">
        <v>0</v>
      </c>
      <c r="E287" s="9">
        <v>0</v>
      </c>
      <c r="F287" s="9">
        <v>50000</v>
      </c>
      <c r="G287" s="9">
        <v>50000</v>
      </c>
      <c r="H287" s="9">
        <v>0</v>
      </c>
      <c r="I287" s="9">
        <v>0</v>
      </c>
      <c r="J287" s="9">
        <v>0</v>
      </c>
      <c r="K287" s="9">
        <f t="shared" si="40"/>
        <v>0</v>
      </c>
      <c r="L287" s="9">
        <v>0</v>
      </c>
    </row>
    <row r="288" spans="2:12" ht="22.5" x14ac:dyDescent="0.25">
      <c r="B288" s="8" t="s">
        <v>191</v>
      </c>
      <c r="C288" s="8" t="s">
        <v>192</v>
      </c>
      <c r="D288" s="9">
        <v>0</v>
      </c>
      <c r="E288" s="9">
        <v>0</v>
      </c>
      <c r="F288" s="9">
        <v>5052540</v>
      </c>
      <c r="G288" s="9">
        <v>4040540</v>
      </c>
      <c r="H288" s="9">
        <v>3235243</v>
      </c>
      <c r="I288" s="9">
        <v>3235243</v>
      </c>
      <c r="J288" s="9">
        <v>3058795</v>
      </c>
      <c r="K288" s="9">
        <f t="shared" si="40"/>
        <v>176448</v>
      </c>
      <c r="L288" s="9">
        <v>2138693</v>
      </c>
    </row>
    <row r="289" spans="2:12" ht="22.5" x14ac:dyDescent="0.25">
      <c r="B289" s="8" t="s">
        <v>194</v>
      </c>
      <c r="C289" s="8" t="s">
        <v>195</v>
      </c>
      <c r="D289" s="9">
        <v>0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f t="shared" si="40"/>
        <v>0</v>
      </c>
      <c r="L289" s="9">
        <v>25977</v>
      </c>
    </row>
    <row r="290" spans="2:12" x14ac:dyDescent="0.25">
      <c r="B290" s="8" t="s">
        <v>425</v>
      </c>
      <c r="C290" s="8" t="s">
        <v>127</v>
      </c>
      <c r="D290" s="9">
        <v>0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9">
        <f t="shared" si="40"/>
        <v>0</v>
      </c>
      <c r="L290" s="9">
        <v>25977</v>
      </c>
    </row>
    <row r="291" spans="2:12" ht="22.5" x14ac:dyDescent="0.25">
      <c r="B291" s="8" t="s">
        <v>426</v>
      </c>
      <c r="C291" s="8" t="s">
        <v>427</v>
      </c>
      <c r="D291" s="9">
        <v>0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f t="shared" si="40"/>
        <v>0</v>
      </c>
      <c r="L291" s="9">
        <v>25977</v>
      </c>
    </row>
    <row r="292" spans="2:12" x14ac:dyDescent="0.25">
      <c r="B292" s="8" t="s">
        <v>428</v>
      </c>
      <c r="C292" s="8" t="s">
        <v>429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 s="9">
        <v>0</v>
      </c>
      <c r="J292" s="9">
        <v>0</v>
      </c>
      <c r="K292" s="9">
        <f t="shared" si="40"/>
        <v>0</v>
      </c>
      <c r="L292" s="9">
        <v>25977</v>
      </c>
    </row>
    <row r="293" spans="2:12" x14ac:dyDescent="0.25">
      <c r="B293" s="8" t="s">
        <v>432</v>
      </c>
      <c r="C293" s="8" t="s">
        <v>433</v>
      </c>
      <c r="D293" s="9">
        <v>0</v>
      </c>
      <c r="E293" s="9">
        <v>0</v>
      </c>
      <c r="F293" s="9">
        <v>0</v>
      </c>
      <c r="G293" s="9">
        <v>0</v>
      </c>
      <c r="H293" s="9">
        <v>0</v>
      </c>
      <c r="I293" s="9">
        <v>0</v>
      </c>
      <c r="J293" s="9">
        <v>0</v>
      </c>
      <c r="K293" s="9">
        <f t="shared" si="40"/>
        <v>0</v>
      </c>
      <c r="L293" s="9">
        <v>24536</v>
      </c>
    </row>
    <row r="294" spans="2:12" ht="22.5" x14ac:dyDescent="0.25">
      <c r="B294" s="8" t="s">
        <v>434</v>
      </c>
      <c r="C294" s="8" t="s">
        <v>435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f t="shared" si="40"/>
        <v>0</v>
      </c>
      <c r="L294" s="9">
        <v>1441</v>
      </c>
    </row>
    <row r="295" spans="2:12" ht="22.5" x14ac:dyDescent="0.25">
      <c r="B295" s="8" t="s">
        <v>200</v>
      </c>
      <c r="C295" s="8" t="s">
        <v>201</v>
      </c>
      <c r="D295" s="9">
        <v>0</v>
      </c>
      <c r="E295" s="9">
        <v>0</v>
      </c>
      <c r="F295" s="9">
        <v>28584</v>
      </c>
      <c r="G295" s="9">
        <v>28584</v>
      </c>
      <c r="H295" s="9">
        <v>22574</v>
      </c>
      <c r="I295" s="9">
        <v>22574</v>
      </c>
      <c r="J295" s="9">
        <v>22574</v>
      </c>
      <c r="K295" s="9">
        <f t="shared" si="40"/>
        <v>0</v>
      </c>
      <c r="L295" s="9">
        <v>14963</v>
      </c>
    </row>
    <row r="296" spans="2:12" x14ac:dyDescent="0.25">
      <c r="B296" s="8" t="s">
        <v>425</v>
      </c>
      <c r="C296" s="8" t="s">
        <v>127</v>
      </c>
      <c r="D296" s="9">
        <v>0</v>
      </c>
      <c r="E296" s="9">
        <v>0</v>
      </c>
      <c r="F296" s="9">
        <v>28584</v>
      </c>
      <c r="G296" s="9">
        <v>28584</v>
      </c>
      <c r="H296" s="9">
        <v>22574</v>
      </c>
      <c r="I296" s="9">
        <v>22574</v>
      </c>
      <c r="J296" s="9">
        <v>22574</v>
      </c>
      <c r="K296" s="9">
        <f t="shared" si="40"/>
        <v>0</v>
      </c>
      <c r="L296" s="9">
        <v>14963</v>
      </c>
    </row>
    <row r="297" spans="2:12" ht="22.5" x14ac:dyDescent="0.25">
      <c r="B297" s="8" t="s">
        <v>426</v>
      </c>
      <c r="C297" s="8" t="s">
        <v>427</v>
      </c>
      <c r="D297" s="9">
        <v>0</v>
      </c>
      <c r="E297" s="9">
        <v>0</v>
      </c>
      <c r="F297" s="9">
        <v>28584</v>
      </c>
      <c r="G297" s="9">
        <v>28584</v>
      </c>
      <c r="H297" s="9">
        <v>22574</v>
      </c>
      <c r="I297" s="9">
        <v>22574</v>
      </c>
      <c r="J297" s="9">
        <v>22574</v>
      </c>
      <c r="K297" s="9">
        <f t="shared" si="40"/>
        <v>0</v>
      </c>
      <c r="L297" s="9">
        <v>14963</v>
      </c>
    </row>
    <row r="298" spans="2:12" x14ac:dyDescent="0.25">
      <c r="B298" s="8" t="s">
        <v>428</v>
      </c>
      <c r="C298" s="8" t="s">
        <v>429</v>
      </c>
      <c r="D298" s="9">
        <v>0</v>
      </c>
      <c r="E298" s="9">
        <v>0</v>
      </c>
      <c r="F298" s="9">
        <v>28584</v>
      </c>
      <c r="G298" s="9">
        <v>28584</v>
      </c>
      <c r="H298" s="9">
        <v>22574</v>
      </c>
      <c r="I298" s="9">
        <v>22574</v>
      </c>
      <c r="J298" s="9">
        <v>22574</v>
      </c>
      <c r="K298" s="9">
        <f t="shared" si="40"/>
        <v>0</v>
      </c>
      <c r="L298" s="9">
        <v>14963</v>
      </c>
    </row>
    <row r="299" spans="2:12" x14ac:dyDescent="0.25">
      <c r="B299" s="8" t="s">
        <v>430</v>
      </c>
      <c r="C299" s="8" t="s">
        <v>431</v>
      </c>
      <c r="D299" s="9">
        <v>0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f t="shared" si="40"/>
        <v>0</v>
      </c>
      <c r="L299" s="9">
        <v>316</v>
      </c>
    </row>
    <row r="300" spans="2:12" x14ac:dyDescent="0.25">
      <c r="B300" s="8" t="s">
        <v>432</v>
      </c>
      <c r="C300" s="8" t="s">
        <v>433</v>
      </c>
      <c r="D300" s="9">
        <v>0</v>
      </c>
      <c r="E300" s="9">
        <v>0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f t="shared" si="40"/>
        <v>0</v>
      </c>
      <c r="L300" s="9">
        <v>711</v>
      </c>
    </row>
    <row r="301" spans="2:12" ht="22.5" x14ac:dyDescent="0.25">
      <c r="B301" s="8" t="s">
        <v>434</v>
      </c>
      <c r="C301" s="8" t="s">
        <v>435</v>
      </c>
      <c r="D301" s="9">
        <v>0</v>
      </c>
      <c r="E301" s="9">
        <v>0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f t="shared" si="40"/>
        <v>0</v>
      </c>
      <c r="L301" s="9">
        <v>1116</v>
      </c>
    </row>
    <row r="302" spans="2:12" x14ac:dyDescent="0.25">
      <c r="B302" s="8" t="s">
        <v>436</v>
      </c>
      <c r="C302" s="8" t="s">
        <v>437</v>
      </c>
      <c r="D302" s="9">
        <v>0</v>
      </c>
      <c r="E302" s="9">
        <v>0</v>
      </c>
      <c r="F302" s="9">
        <v>28584</v>
      </c>
      <c r="G302" s="9">
        <v>28584</v>
      </c>
      <c r="H302" s="9">
        <v>22574</v>
      </c>
      <c r="I302" s="9">
        <v>22574</v>
      </c>
      <c r="J302" s="9">
        <v>22574</v>
      </c>
      <c r="K302" s="9">
        <f t="shared" si="40"/>
        <v>0</v>
      </c>
      <c r="L302" s="9">
        <v>12820</v>
      </c>
    </row>
    <row r="303" spans="2:12" ht="22.5" x14ac:dyDescent="0.25">
      <c r="B303" s="8" t="s">
        <v>209</v>
      </c>
      <c r="C303" s="8" t="s">
        <v>210</v>
      </c>
      <c r="D303" s="9">
        <v>0</v>
      </c>
      <c r="E303" s="9">
        <v>0</v>
      </c>
      <c r="F303" s="9">
        <v>4893956</v>
      </c>
      <c r="G303" s="9">
        <v>3881956</v>
      </c>
      <c r="H303" s="9">
        <v>3082673</v>
      </c>
      <c r="I303" s="9">
        <v>3082673</v>
      </c>
      <c r="J303" s="9">
        <v>2906225</v>
      </c>
      <c r="K303" s="9">
        <f t="shared" si="40"/>
        <v>176448</v>
      </c>
      <c r="L303" s="9">
        <v>2080469</v>
      </c>
    </row>
    <row r="304" spans="2:12" x14ac:dyDescent="0.25">
      <c r="B304" s="8" t="s">
        <v>425</v>
      </c>
      <c r="C304" s="8" t="s">
        <v>127</v>
      </c>
      <c r="D304" s="9">
        <v>0</v>
      </c>
      <c r="E304" s="9">
        <v>0</v>
      </c>
      <c r="F304" s="9">
        <v>4893956</v>
      </c>
      <c r="G304" s="9">
        <v>3881956</v>
      </c>
      <c r="H304" s="9">
        <v>3082673</v>
      </c>
      <c r="I304" s="9">
        <v>3082673</v>
      </c>
      <c r="J304" s="9">
        <v>2906225</v>
      </c>
      <c r="K304" s="9">
        <f t="shared" si="40"/>
        <v>176448</v>
      </c>
      <c r="L304" s="9">
        <v>2080469</v>
      </c>
    </row>
    <row r="305" spans="2:12" ht="22.5" x14ac:dyDescent="0.25">
      <c r="B305" s="8" t="s">
        <v>426</v>
      </c>
      <c r="C305" s="8" t="s">
        <v>427</v>
      </c>
      <c r="D305" s="9">
        <v>0</v>
      </c>
      <c r="E305" s="9">
        <v>0</v>
      </c>
      <c r="F305" s="9">
        <v>4893956</v>
      </c>
      <c r="G305" s="9">
        <v>3881956</v>
      </c>
      <c r="H305" s="9">
        <v>3082673</v>
      </c>
      <c r="I305" s="9">
        <v>3082673</v>
      </c>
      <c r="J305" s="9">
        <v>2906225</v>
      </c>
      <c r="K305" s="9">
        <f t="shared" si="40"/>
        <v>176448</v>
      </c>
      <c r="L305" s="9">
        <v>2080469</v>
      </c>
    </row>
    <row r="306" spans="2:12" x14ac:dyDescent="0.25">
      <c r="B306" s="8" t="s">
        <v>428</v>
      </c>
      <c r="C306" s="8" t="s">
        <v>429</v>
      </c>
      <c r="D306" s="9">
        <v>0</v>
      </c>
      <c r="E306" s="9">
        <v>0</v>
      </c>
      <c r="F306" s="9">
        <v>4893956</v>
      </c>
      <c r="G306" s="9">
        <v>3881956</v>
      </c>
      <c r="H306" s="9">
        <v>3082673</v>
      </c>
      <c r="I306" s="9">
        <v>3082673</v>
      </c>
      <c r="J306" s="9">
        <v>2906225</v>
      </c>
      <c r="K306" s="9">
        <f t="shared" si="40"/>
        <v>176448</v>
      </c>
      <c r="L306" s="9">
        <v>2080469</v>
      </c>
    </row>
    <row r="307" spans="2:12" x14ac:dyDescent="0.25">
      <c r="B307" s="8" t="s">
        <v>430</v>
      </c>
      <c r="C307" s="8" t="s">
        <v>431</v>
      </c>
      <c r="D307" s="9">
        <v>0</v>
      </c>
      <c r="E307" s="9">
        <v>0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>
        <f t="shared" si="40"/>
        <v>0</v>
      </c>
      <c r="L307" s="9">
        <v>1965204</v>
      </c>
    </row>
    <row r="308" spans="2:12" x14ac:dyDescent="0.25">
      <c r="B308" s="8" t="s">
        <v>432</v>
      </c>
      <c r="C308" s="8" t="s">
        <v>433</v>
      </c>
      <c r="D308" s="9">
        <v>0</v>
      </c>
      <c r="E308" s="9">
        <v>0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f t="shared" si="40"/>
        <v>0</v>
      </c>
      <c r="L308" s="9">
        <v>97407</v>
      </c>
    </row>
    <row r="309" spans="2:12" ht="22.5" x14ac:dyDescent="0.25">
      <c r="B309" s="8" t="s">
        <v>434</v>
      </c>
      <c r="C309" s="8" t="s">
        <v>435</v>
      </c>
      <c r="D309" s="9">
        <v>0</v>
      </c>
      <c r="E309" s="9">
        <v>0</v>
      </c>
      <c r="F309" s="9">
        <v>42956</v>
      </c>
      <c r="G309" s="9">
        <v>42956</v>
      </c>
      <c r="H309" s="9">
        <v>0</v>
      </c>
      <c r="I309" s="9">
        <v>0</v>
      </c>
      <c r="J309" s="9">
        <v>0</v>
      </c>
      <c r="K309" s="9">
        <f t="shared" si="40"/>
        <v>0</v>
      </c>
      <c r="L309" s="9">
        <v>0</v>
      </c>
    </row>
    <row r="310" spans="2:12" x14ac:dyDescent="0.25">
      <c r="B310" s="8" t="s">
        <v>436</v>
      </c>
      <c r="C310" s="8" t="s">
        <v>437</v>
      </c>
      <c r="D310" s="9">
        <v>0</v>
      </c>
      <c r="E310" s="9">
        <v>0</v>
      </c>
      <c r="F310" s="9">
        <v>4851000</v>
      </c>
      <c r="G310" s="9">
        <v>3839000</v>
      </c>
      <c r="H310" s="9">
        <v>3082673</v>
      </c>
      <c r="I310" s="9">
        <v>3082673</v>
      </c>
      <c r="J310" s="9">
        <v>2906225</v>
      </c>
      <c r="K310" s="9">
        <f t="shared" si="40"/>
        <v>176448</v>
      </c>
      <c r="L310" s="9">
        <v>17858</v>
      </c>
    </row>
    <row r="311" spans="2:12" ht="22.5" x14ac:dyDescent="0.25">
      <c r="B311" s="8" t="s">
        <v>224</v>
      </c>
      <c r="C311" s="8" t="s">
        <v>225</v>
      </c>
      <c r="D311" s="9">
        <v>0</v>
      </c>
      <c r="E311" s="9">
        <v>0</v>
      </c>
      <c r="F311" s="9">
        <v>130000</v>
      </c>
      <c r="G311" s="9">
        <v>130000</v>
      </c>
      <c r="H311" s="9">
        <v>129996</v>
      </c>
      <c r="I311" s="9">
        <v>129996</v>
      </c>
      <c r="J311" s="9">
        <v>129996</v>
      </c>
      <c r="K311" s="9">
        <f t="shared" si="40"/>
        <v>0</v>
      </c>
      <c r="L311" s="9">
        <v>17284</v>
      </c>
    </row>
    <row r="312" spans="2:12" x14ac:dyDescent="0.25">
      <c r="B312" s="8" t="s">
        <v>425</v>
      </c>
      <c r="C312" s="8" t="s">
        <v>127</v>
      </c>
      <c r="D312" s="9">
        <v>0</v>
      </c>
      <c r="E312" s="9">
        <v>0</v>
      </c>
      <c r="F312" s="9">
        <v>130000</v>
      </c>
      <c r="G312" s="9">
        <v>130000</v>
      </c>
      <c r="H312" s="9">
        <v>129996</v>
      </c>
      <c r="I312" s="9">
        <v>129996</v>
      </c>
      <c r="J312" s="9">
        <v>129996</v>
      </c>
      <c r="K312" s="9">
        <f t="shared" si="40"/>
        <v>0</v>
      </c>
      <c r="L312" s="9">
        <v>17284</v>
      </c>
    </row>
    <row r="313" spans="2:12" ht="22.5" x14ac:dyDescent="0.25">
      <c r="B313" s="8" t="s">
        <v>426</v>
      </c>
      <c r="C313" s="8" t="s">
        <v>427</v>
      </c>
      <c r="D313" s="9">
        <v>0</v>
      </c>
      <c r="E313" s="9">
        <v>0</v>
      </c>
      <c r="F313" s="9">
        <v>130000</v>
      </c>
      <c r="G313" s="9">
        <v>130000</v>
      </c>
      <c r="H313" s="9">
        <v>129996</v>
      </c>
      <c r="I313" s="9">
        <v>129996</v>
      </c>
      <c r="J313" s="9">
        <v>129996</v>
      </c>
      <c r="K313" s="9">
        <f t="shared" ref="K313:K320" si="41">I313-J313</f>
        <v>0</v>
      </c>
      <c r="L313" s="9">
        <v>17284</v>
      </c>
    </row>
    <row r="314" spans="2:12" x14ac:dyDescent="0.25">
      <c r="B314" s="8" t="s">
        <v>428</v>
      </c>
      <c r="C314" s="8" t="s">
        <v>429</v>
      </c>
      <c r="D314" s="9">
        <v>0</v>
      </c>
      <c r="E314" s="9">
        <v>0</v>
      </c>
      <c r="F314" s="9">
        <v>130000</v>
      </c>
      <c r="G314" s="9">
        <v>130000</v>
      </c>
      <c r="H314" s="9">
        <v>129996</v>
      </c>
      <c r="I314" s="9">
        <v>129996</v>
      </c>
      <c r="J314" s="9">
        <v>129996</v>
      </c>
      <c r="K314" s="9">
        <f t="shared" si="41"/>
        <v>0</v>
      </c>
      <c r="L314" s="9">
        <v>17284</v>
      </c>
    </row>
    <row r="315" spans="2:12" x14ac:dyDescent="0.25">
      <c r="B315" s="8" t="s">
        <v>430</v>
      </c>
      <c r="C315" s="8" t="s">
        <v>431</v>
      </c>
      <c r="D315" s="9">
        <v>0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f t="shared" si="41"/>
        <v>0</v>
      </c>
      <c r="L315" s="9">
        <v>1613</v>
      </c>
    </row>
    <row r="316" spans="2:12" x14ac:dyDescent="0.25">
      <c r="B316" s="8" t="s">
        <v>432</v>
      </c>
      <c r="C316" s="8" t="s">
        <v>433</v>
      </c>
      <c r="D316" s="9">
        <v>0</v>
      </c>
      <c r="E316" s="9">
        <v>0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f t="shared" si="41"/>
        <v>0</v>
      </c>
      <c r="L316" s="9">
        <v>6373</v>
      </c>
    </row>
    <row r="317" spans="2:12" ht="22.5" x14ac:dyDescent="0.25">
      <c r="B317" s="8" t="s">
        <v>434</v>
      </c>
      <c r="C317" s="8" t="s">
        <v>435</v>
      </c>
      <c r="D317" s="9">
        <v>0</v>
      </c>
      <c r="E317" s="9">
        <v>0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f t="shared" si="41"/>
        <v>0</v>
      </c>
      <c r="L317" s="9">
        <v>2682</v>
      </c>
    </row>
    <row r="318" spans="2:12" x14ac:dyDescent="0.25">
      <c r="B318" s="8" t="s">
        <v>436</v>
      </c>
      <c r="C318" s="8" t="s">
        <v>437</v>
      </c>
      <c r="D318" s="9">
        <v>0</v>
      </c>
      <c r="E318" s="9">
        <v>0</v>
      </c>
      <c r="F318" s="9">
        <v>130000</v>
      </c>
      <c r="G318" s="9">
        <v>130000</v>
      </c>
      <c r="H318" s="9">
        <v>129996</v>
      </c>
      <c r="I318" s="9">
        <v>129996</v>
      </c>
      <c r="J318" s="9">
        <v>129996</v>
      </c>
      <c r="K318" s="9">
        <f t="shared" si="41"/>
        <v>0</v>
      </c>
      <c r="L318" s="9">
        <v>6616</v>
      </c>
    </row>
    <row r="319" spans="2:12" x14ac:dyDescent="0.25">
      <c r="B319" s="8" t="s">
        <v>233</v>
      </c>
      <c r="C319" s="8" t="s">
        <v>234</v>
      </c>
      <c r="D319" s="9">
        <v>0</v>
      </c>
      <c r="E319" s="9">
        <v>0</v>
      </c>
      <c r="F319" s="9">
        <v>0</v>
      </c>
      <c r="G319" s="9">
        <v>0</v>
      </c>
      <c r="H319" s="9">
        <v>0</v>
      </c>
      <c r="I319" s="9">
        <v>0</v>
      </c>
      <c r="J319" s="9">
        <v>289496</v>
      </c>
      <c r="K319" s="9">
        <f t="shared" si="41"/>
        <v>-289496</v>
      </c>
      <c r="L319" s="9">
        <v>0</v>
      </c>
    </row>
    <row r="320" spans="2:12" x14ac:dyDescent="0.25">
      <c r="B320" s="8" t="s">
        <v>242</v>
      </c>
      <c r="C320" s="8" t="s">
        <v>243</v>
      </c>
      <c r="D320" s="9">
        <v>0</v>
      </c>
      <c r="E320" s="9">
        <v>0</v>
      </c>
      <c r="F320" s="9">
        <v>-98702</v>
      </c>
      <c r="G320" s="9">
        <v>-98702</v>
      </c>
      <c r="H320" s="9">
        <v>0</v>
      </c>
      <c r="I320" s="9">
        <v>0</v>
      </c>
      <c r="J320" s="9">
        <v>0</v>
      </c>
      <c r="K320" s="9">
        <f t="shared" si="41"/>
        <v>0</v>
      </c>
      <c r="L320" s="9">
        <v>0</v>
      </c>
    </row>
    <row r="323" spans="2:6" x14ac:dyDescent="0.25">
      <c r="B323" s="10" t="s">
        <v>444</v>
      </c>
      <c r="D323" t="s">
        <v>445</v>
      </c>
      <c r="F323" t="s">
        <v>445</v>
      </c>
    </row>
    <row r="324" spans="2:6" x14ac:dyDescent="0.25">
      <c r="B324" s="10" t="s">
        <v>446</v>
      </c>
      <c r="D324" t="s">
        <v>447</v>
      </c>
      <c r="F324" t="s">
        <v>447</v>
      </c>
    </row>
    <row r="328" spans="2:6" x14ac:dyDescent="0.25">
      <c r="C328" t="s">
        <v>448</v>
      </c>
    </row>
    <row r="331" spans="2:6" x14ac:dyDescent="0.25">
      <c r="B331" t="s">
        <v>449</v>
      </c>
      <c r="D331" t="s">
        <v>450</v>
      </c>
      <c r="F331" t="s">
        <v>453</v>
      </c>
    </row>
    <row r="332" spans="2:6" x14ac:dyDescent="0.25">
      <c r="F332" t="s">
        <v>452</v>
      </c>
    </row>
    <row r="333" spans="2:6" x14ac:dyDescent="0.25">
      <c r="D333" t="s">
        <v>451</v>
      </c>
      <c r="F333" t="s">
        <v>451</v>
      </c>
    </row>
  </sheetData>
  <mergeCells count="20">
    <mergeCell ref="A1:L1"/>
    <mergeCell ref="A2:L2"/>
    <mergeCell ref="A3:L3"/>
    <mergeCell ref="A4:L4"/>
    <mergeCell ref="L6:L10"/>
    <mergeCell ref="C6:C10"/>
    <mergeCell ref="D6:E6"/>
    <mergeCell ref="D7:D10"/>
    <mergeCell ref="E7:E10"/>
    <mergeCell ref="F6:G6"/>
    <mergeCell ref="F7:F10"/>
    <mergeCell ref="G7:G10"/>
    <mergeCell ref="A6:B10"/>
    <mergeCell ref="B182:J182"/>
    <mergeCell ref="H6:H10"/>
    <mergeCell ref="I6:I10"/>
    <mergeCell ref="J6:J10"/>
    <mergeCell ref="K6:K10"/>
    <mergeCell ref="B91:J91"/>
    <mergeCell ref="A11:B11"/>
  </mergeCells>
  <pageMargins left="0.70866141732283472" right="0.5118110236220472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2020-11-11T11:34:31Z</cp:lastPrinted>
  <dcterms:created xsi:type="dcterms:W3CDTF">2020-11-05T07:58:11Z</dcterms:created>
  <dcterms:modified xsi:type="dcterms:W3CDTF">2020-11-11T11:35:00Z</dcterms:modified>
</cp:coreProperties>
</file>