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Iuliana.Florescu</author>
  </authors>
  <commentList>
    <comment ref="B43" authorId="0">
      <text>
        <r>
          <rPr>
            <b/>
            <sz val="9"/>
            <rFont val="Tahoma"/>
            <family val="2"/>
          </rPr>
          <t>Iuliana.Florescu: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<sst xmlns="http://schemas.openxmlformats.org/spreadsheetml/2006/main" count="106" uniqueCount="84">
  <si>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</si>
  <si>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</si>
  <si>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</si>
  <si>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</si>
  <si>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</si>
  <si>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</si>
  <si>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</si>
  <si>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</si>
  <si>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</si>
  <si>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</si>
  <si>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</si>
  <si>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</si>
  <si>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</si>
  <si>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</si>
  <si>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</si>
  <si>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</si>
  <si>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</si>
  <si>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</si>
  <si>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</si>
  <si>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</si>
  <si>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</si>
  <si>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</si>
  <si>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</si>
  <si>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</si>
  <si>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</si>
  <si>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</si>
  <si>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</si>
  <si>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</si>
  <si>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</si>
  <si>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</si>
  <si>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</si>
  <si>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</si>
  <si>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</si>
  <si>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</si>
  <si>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</si>
  <si>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</si>
  <si>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</si>
  <si>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</si>
  <si>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</si>
  <si>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</si>
  <si>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</si>
  <si>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</si>
  <si>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</si>
  <si>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</si>
  <si>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</si>
  <si>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</si>
  <si>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Cap.70.02.-Servicii si dezvoltare publica</t>
  </si>
  <si>
    <t>Lucrări în continuare</t>
  </si>
  <si>
    <t>Total titlul 70</t>
  </si>
  <si>
    <t>TOTAL INVESTITII TITLUL 58+TITLUL 70+TITLUL 55+TITLUL 51</t>
  </si>
  <si>
    <t>Fonduri</t>
  </si>
  <si>
    <t>nerambrs.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</si>
  <si>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</si>
  <si>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</si>
  <si>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</si>
  <si>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>Cap.51.02-Autoritati executive</t>
  </si>
  <si>
    <t>Copiator</t>
  </si>
  <si>
    <t>Grupuri sanitare publice in municipiul Campulung Moldovenesc - taxe si avize</t>
  </si>
  <si>
    <t>ANEXA NR. 2 LA HCL NR____/2020</t>
  </si>
  <si>
    <t>Influențele la lista de investiţii a bugetului local pe anul 2020</t>
  </si>
  <si>
    <t xml:space="preserve">               Prevederi 2020</t>
  </si>
  <si>
    <t>Presedinte de sedinta,                                                               Secretar general,</t>
  </si>
  <si>
    <t>Cap. 67.02 Cultura, recreere si religie</t>
  </si>
  <si>
    <t>Lucrari noi</t>
  </si>
  <si>
    <t>Reabilitare, modernizare și dotare parcuri M. Eminescu si I. Creanga- proiectare + executie</t>
  </si>
  <si>
    <t>Amenajare teren de sport Scoala Bogdan Voda- SF</t>
  </si>
  <si>
    <t>Grupuri sanitare publice in municipiul Campulung Moldovenesc - proiectare+executie</t>
  </si>
  <si>
    <t xml:space="preserve">B. </t>
  </si>
  <si>
    <t>Extindere rețele de alimentare cu apă în municipiul Câmpulung Moldovenesc, zona străzilor 1 Septembrie, str. Mioriței, str. Cezar Boliac, str. Ana Ipătescu, str. 13 Decembrie, str. V. Conta, str. Dr. Russel-proiectare și execuție</t>
  </si>
  <si>
    <t>Actualizare P.U.G. și R.L.U. Campulung Moldovenesc</t>
  </si>
  <si>
    <t xml:space="preserve"> PUZ Izvorul Alb</t>
  </si>
  <si>
    <t>Extindere rețele de alimentare cu apă în municipiul Câmpulung Moldovenesc, zona străzilor 1 Septembrie, str. Mioriței, str. Cezar Boliac, str. Ana Ipătescu, str. 13 Decembrie, str. V. Conta, str. Dr. Russel-taxe și avize</t>
  </si>
  <si>
    <t>Containere</t>
  </si>
  <si>
    <t>Grupuri sanitare publice in municipiul Campulung Moldovenesc - dirigentie de santier</t>
  </si>
  <si>
    <t>Capitolul 51.02-Titlul 58</t>
  </si>
  <si>
    <t>Proiect WIFI4EU-realizare fibră optică și branșament electric</t>
  </si>
  <si>
    <t>Cap. 61,02 Ordine publică și siguranță națională</t>
  </si>
  <si>
    <t>Sistem supraveghere video (studiu soluții, expertiză, DTAC)</t>
  </si>
  <si>
    <t>Cap. 65.02 Învățământ</t>
  </si>
  <si>
    <t>Reabilitare Grădinița nr. 5</t>
  </si>
  <si>
    <t>Retea canalizare Liceul Tehnologic</t>
  </si>
  <si>
    <t>Licențe program contabilitate(13 buc)</t>
  </si>
  <si>
    <t>Planificare strategică și simplificarea procedurilor administrative la nivelul municipiului Câmpulung Moldovenesc- cheltuieli salariale echipa management</t>
  </si>
  <si>
    <t xml:space="preserve">Erhan Rodica 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</si>
</sst>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</numFmts>
  <fonts count="64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b/>
      <sz val="8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3" applyNumberFormat="0" applyAlignment="0" applyProtection="0"/>
    <xf numFmtId="0" fontId="44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49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4" fillId="34" borderId="0" xfId="0" applyFont="1" applyFill="1" applyAlignment="1">
      <alignment horizontal="center"/>
    </xf>
    <xf numFmtId="0" fontId="54" fillId="34" borderId="13" xfId="0" applyFont="1" applyFill="1" applyBorder="1" applyAlignment="1">
      <alignment horizontal="center"/>
    </xf>
    <xf numFmtId="0" fontId="54" fillId="34" borderId="14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6" fillId="0" borderId="0" xfId="0" applyFont="1" applyAlignment="1">
      <alignment/>
    </xf>
    <xf numFmtId="0" fontId="54" fillId="34" borderId="19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37" fontId="56" fillId="34" borderId="21" xfId="0" applyNumberFormat="1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/>
    </xf>
    <xf numFmtId="0" fontId="54" fillId="34" borderId="22" xfId="0" applyFont="1" applyFill="1" applyBorder="1" applyAlignment="1">
      <alignment horizontal="center"/>
    </xf>
    <xf numFmtId="0" fontId="54" fillId="34" borderId="23" xfId="0" applyFont="1" applyFill="1" applyBorder="1" applyAlignment="1">
      <alignment horizontal="center"/>
    </xf>
    <xf numFmtId="37" fontId="56" fillId="35" borderId="21" xfId="0" applyNumberFormat="1" applyFont="1" applyFill="1" applyBorder="1" applyAlignment="1">
      <alignment horizontal="center"/>
    </xf>
    <xf numFmtId="0" fontId="57" fillId="34" borderId="21" xfId="0" applyFont="1" applyFill="1" applyBorder="1" applyAlignment="1">
      <alignment horizontal="center"/>
    </xf>
    <xf numFmtId="37" fontId="56" fillId="34" borderId="21" xfId="0" applyNumberFormat="1" applyFont="1" applyFill="1" applyBorder="1" applyAlignment="1">
      <alignment horizontal="center"/>
    </xf>
    <xf numFmtId="37" fontId="56" fillId="36" borderId="21" xfId="0" applyNumberFormat="1" applyFont="1" applyFill="1" applyBorder="1" applyAlignment="1">
      <alignment horizontal="center"/>
    </xf>
    <xf numFmtId="0" fontId="56" fillId="36" borderId="21" xfId="0" applyFont="1" applyFill="1" applyBorder="1" applyAlignment="1">
      <alignment horizontal="center"/>
    </xf>
    <xf numFmtId="0" fontId="59" fillId="0" borderId="21" xfId="0" applyFont="1" applyBorder="1" applyAlignment="1">
      <alignment wrapText="1"/>
    </xf>
    <xf numFmtId="37" fontId="56" fillId="34" borderId="21" xfId="0" applyNumberFormat="1" applyFont="1" applyFill="1" applyBorder="1" applyAlignment="1">
      <alignment horizontal="center" vertical="top"/>
    </xf>
    <xf numFmtId="37" fontId="56" fillId="37" borderId="2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7" fontId="56" fillId="35" borderId="24" xfId="0" applyNumberFormat="1" applyFont="1" applyFill="1" applyBorder="1" applyAlignment="1">
      <alignment horizontal="center"/>
    </xf>
    <xf numFmtId="37" fontId="56" fillId="38" borderId="0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49" fontId="54" fillId="0" borderId="21" xfId="0" applyNumberFormat="1" applyFont="1" applyBorder="1" applyAlignment="1">
      <alignment horizontal="center" wrapText="1"/>
    </xf>
    <xf numFmtId="0" fontId="54" fillId="34" borderId="25" xfId="0" applyFont="1" applyFill="1" applyBorder="1" applyAlignment="1">
      <alignment horizontal="center"/>
    </xf>
    <xf numFmtId="0" fontId="56" fillId="34" borderId="21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37" fontId="1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37" fontId="1" fillId="0" borderId="21" xfId="0" applyNumberFormat="1" applyFont="1" applyBorder="1" applyAlignment="1">
      <alignment horizontal="center" vertical="center"/>
    </xf>
    <xf numFmtId="37" fontId="1" fillId="34" borderId="21" xfId="0" applyNumberFormat="1" applyFont="1" applyFill="1" applyBorder="1" applyAlignment="1">
      <alignment horizontal="center" vertical="center"/>
    </xf>
    <xf numFmtId="0" fontId="56" fillId="35" borderId="29" xfId="0" applyFont="1" applyFill="1" applyBorder="1" applyAlignment="1">
      <alignment horizontal="left"/>
    </xf>
    <xf numFmtId="0" fontId="57" fillId="35" borderId="30" xfId="0" applyFont="1" applyFill="1" applyBorder="1" applyAlignment="1">
      <alignment horizontal="center"/>
    </xf>
    <xf numFmtId="37" fontId="57" fillId="35" borderId="31" xfId="0" applyNumberFormat="1" applyFont="1" applyFill="1" applyBorder="1" applyAlignment="1">
      <alignment horizontal="center"/>
    </xf>
    <xf numFmtId="0" fontId="56" fillId="39" borderId="26" xfId="0" applyFont="1" applyFill="1" applyBorder="1" applyAlignment="1">
      <alignment horizontal="left"/>
    </xf>
    <xf numFmtId="0" fontId="56" fillId="39" borderId="32" xfId="0" applyFont="1" applyFill="1" applyBorder="1" applyAlignment="1">
      <alignment horizontal="center"/>
    </xf>
    <xf numFmtId="186" fontId="56" fillId="39" borderId="33" xfId="0" applyNumberFormat="1" applyFont="1" applyFill="1" applyBorder="1" applyAlignment="1">
      <alignment horizontal="center" vertical="center"/>
    </xf>
    <xf numFmtId="1" fontId="54" fillId="39" borderId="34" xfId="0" applyNumberFormat="1" applyFont="1" applyFill="1" applyBorder="1" applyAlignment="1">
      <alignment horizontal="center"/>
    </xf>
    <xf numFmtId="0" fontId="54" fillId="0" borderId="35" xfId="0" applyFont="1" applyBorder="1" applyAlignment="1">
      <alignment horizontal="center"/>
    </xf>
    <xf numFmtId="0" fontId="54" fillId="0" borderId="21" xfId="0" applyFont="1" applyBorder="1" applyAlignment="1">
      <alignment horizontal="center" wrapText="1"/>
    </xf>
    <xf numFmtId="37" fontId="54" fillId="0" borderId="21" xfId="0" applyNumberFormat="1" applyFont="1" applyBorder="1" applyAlignment="1">
      <alignment horizontal="center"/>
    </xf>
    <xf numFmtId="37" fontId="54" fillId="34" borderId="21" xfId="0" applyNumberFormat="1" applyFont="1" applyFill="1" applyBorder="1" applyAlignment="1">
      <alignment horizontal="center"/>
    </xf>
    <xf numFmtId="1" fontId="54" fillId="0" borderId="28" xfId="0" applyNumberFormat="1" applyFont="1" applyBorder="1" applyAlignment="1">
      <alignment horizontal="center"/>
    </xf>
    <xf numFmtId="1" fontId="54" fillId="0" borderId="36" xfId="0" applyNumberFormat="1" applyFont="1" applyBorder="1" applyAlignment="1">
      <alignment horizontal="center"/>
    </xf>
    <xf numFmtId="0" fontId="54" fillId="34" borderId="35" xfId="0" applyFont="1" applyFill="1" applyBorder="1" applyAlignment="1">
      <alignment horizontal="center"/>
    </xf>
    <xf numFmtId="0" fontId="54" fillId="34" borderId="21" xfId="0" applyFont="1" applyFill="1" applyBorder="1" applyAlignment="1">
      <alignment horizontal="center" wrapText="1"/>
    </xf>
    <xf numFmtId="186" fontId="54" fillId="34" borderId="21" xfId="0" applyNumberFormat="1" applyFont="1" applyFill="1" applyBorder="1" applyAlignment="1">
      <alignment horizontal="center"/>
    </xf>
    <xf numFmtId="186" fontId="54" fillId="34" borderId="28" xfId="0" applyNumberFormat="1" applyFont="1" applyFill="1" applyBorder="1" applyAlignment="1">
      <alignment horizontal="center"/>
    </xf>
    <xf numFmtId="0" fontId="56" fillId="34" borderId="35" xfId="0" applyFont="1" applyFill="1" applyBorder="1" applyAlignment="1">
      <alignment horizontal="center"/>
    </xf>
    <xf numFmtId="0" fontId="54" fillId="0" borderId="21" xfId="0" applyFont="1" applyBorder="1" applyAlignment="1">
      <alignment horizontal="center" vertical="center" wrapText="1"/>
    </xf>
    <xf numFmtId="37" fontId="54" fillId="34" borderId="21" xfId="0" applyNumberFormat="1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/>
    </xf>
    <xf numFmtId="37" fontId="56" fillId="0" borderId="21" xfId="0" applyNumberFormat="1" applyFont="1" applyBorder="1" applyAlignment="1">
      <alignment horizontal="center"/>
    </xf>
    <xf numFmtId="37" fontId="54" fillId="38" borderId="21" xfId="0" applyNumberFormat="1" applyFont="1" applyFill="1" applyBorder="1" applyAlignment="1">
      <alignment horizontal="center"/>
    </xf>
    <xf numFmtId="3" fontId="56" fillId="0" borderId="28" xfId="0" applyNumberFormat="1" applyFont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 vertical="center" wrapText="1"/>
    </xf>
    <xf numFmtId="37" fontId="1" fillId="0" borderId="38" xfId="0" applyNumberFormat="1" applyFont="1" applyBorder="1" applyAlignment="1">
      <alignment horizontal="center"/>
    </xf>
    <xf numFmtId="37" fontId="1" fillId="0" borderId="32" xfId="0" applyNumberFormat="1" applyFont="1" applyBorder="1" applyAlignment="1">
      <alignment horizontal="center"/>
    </xf>
    <xf numFmtId="37" fontId="3" fillId="0" borderId="38" xfId="0" applyNumberFormat="1" applyFont="1" applyBorder="1" applyAlignment="1">
      <alignment horizontal="center"/>
    </xf>
    <xf numFmtId="37" fontId="3" fillId="0" borderId="32" xfId="0" applyNumberFormat="1" applyFont="1" applyBorder="1" applyAlignment="1">
      <alignment horizontal="center"/>
    </xf>
    <xf numFmtId="37" fontId="1" fillId="0" borderId="34" xfId="0" applyNumberFormat="1" applyFont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37" fontId="1" fillId="0" borderId="21" xfId="0" applyNumberFormat="1" applyFont="1" applyBorder="1" applyAlignment="1">
      <alignment horizontal="center"/>
    </xf>
    <xf numFmtId="37" fontId="3" fillId="0" borderId="21" xfId="0" applyNumberFormat="1" applyFont="1" applyBorder="1" applyAlignment="1">
      <alignment horizontal="center"/>
    </xf>
    <xf numFmtId="37" fontId="1" fillId="0" borderId="28" xfId="0" applyNumberFormat="1" applyFont="1" applyBorder="1" applyAlignment="1">
      <alignment horizontal="center"/>
    </xf>
    <xf numFmtId="37" fontId="54" fillId="36" borderId="21" xfId="0" applyNumberFormat="1" applyFont="1" applyFill="1" applyBorder="1" applyAlignment="1">
      <alignment horizontal="center"/>
    </xf>
    <xf numFmtId="37" fontId="54" fillId="36" borderId="28" xfId="0" applyNumberFormat="1" applyFont="1" applyFill="1" applyBorder="1" applyAlignment="1">
      <alignment horizontal="center"/>
    </xf>
    <xf numFmtId="0" fontId="57" fillId="36" borderId="35" xfId="0" applyFont="1" applyFill="1" applyBorder="1" applyAlignment="1">
      <alignment horizontal="center"/>
    </xf>
    <xf numFmtId="0" fontId="54" fillId="36" borderId="21" xfId="0" applyFont="1" applyFill="1" applyBorder="1" applyAlignment="1">
      <alignment horizontal="center"/>
    </xf>
    <xf numFmtId="3" fontId="54" fillId="36" borderId="21" xfId="0" applyNumberFormat="1" applyFont="1" applyFill="1" applyBorder="1" applyAlignment="1">
      <alignment horizontal="center"/>
    </xf>
    <xf numFmtId="0" fontId="54" fillId="36" borderId="28" xfId="0" applyFont="1" applyFill="1" applyBorder="1" applyAlignment="1">
      <alignment horizontal="center"/>
    </xf>
    <xf numFmtId="37" fontId="54" fillId="0" borderId="21" xfId="0" applyNumberFormat="1" applyFont="1" applyBorder="1" applyAlignment="1">
      <alignment horizontal="center" vertical="center"/>
    </xf>
    <xf numFmtId="37" fontId="56" fillId="36" borderId="28" xfId="0" applyNumberFormat="1" applyFont="1" applyFill="1" applyBorder="1" applyAlignment="1">
      <alignment horizontal="center"/>
    </xf>
    <xf numFmtId="0" fontId="56" fillId="40" borderId="39" xfId="0" applyFont="1" applyFill="1" applyBorder="1" applyAlignment="1">
      <alignment horizontal="center"/>
    </xf>
    <xf numFmtId="0" fontId="3" fillId="41" borderId="40" xfId="0" applyFont="1" applyFill="1" applyBorder="1" applyAlignment="1">
      <alignment horizontal="center" vertical="center" wrapText="1"/>
    </xf>
    <xf numFmtId="37" fontId="3" fillId="41" borderId="40" xfId="0" applyNumberFormat="1" applyFont="1" applyFill="1" applyBorder="1" applyAlignment="1">
      <alignment horizontal="center" vertical="center"/>
    </xf>
    <xf numFmtId="37" fontId="3" fillId="0" borderId="21" xfId="0" applyNumberFormat="1" applyFont="1" applyBorder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6" fillId="34" borderId="36" xfId="0" applyFont="1" applyFill="1" applyBorder="1" applyAlignment="1">
      <alignment horizontal="center" vertical="top" wrapText="1"/>
    </xf>
    <xf numFmtId="0" fontId="56" fillId="34" borderId="41" xfId="0" applyFont="1" applyFill="1" applyBorder="1" applyAlignment="1">
      <alignment horizontal="center" vertical="top" wrapText="1"/>
    </xf>
    <xf numFmtId="0" fontId="56" fillId="35" borderId="36" xfId="0" applyFont="1" applyFill="1" applyBorder="1" applyAlignment="1">
      <alignment horizontal="center" wrapText="1"/>
    </xf>
    <xf numFmtId="0" fontId="56" fillId="35" borderId="41" xfId="0" applyFont="1" applyFill="1" applyBorder="1" applyAlignment="1">
      <alignment horizontal="center" wrapText="1"/>
    </xf>
    <xf numFmtId="0" fontId="56" fillId="35" borderId="42" xfId="0" applyFont="1" applyFill="1" applyBorder="1" applyAlignment="1">
      <alignment horizontal="center"/>
    </xf>
    <xf numFmtId="0" fontId="56" fillId="35" borderId="43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37" fontId="56" fillId="37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left" wrapText="1"/>
    </xf>
    <xf numFmtId="0" fontId="57" fillId="40" borderId="26" xfId="0" applyFont="1" applyFill="1" applyBorder="1" applyAlignment="1">
      <alignment horizontal="left"/>
    </xf>
    <xf numFmtId="0" fontId="54" fillId="40" borderId="38" xfId="0" applyFont="1" applyFill="1" applyBorder="1" applyAlignment="1">
      <alignment horizontal="center" wrapText="1"/>
    </xf>
    <xf numFmtId="37" fontId="56" fillId="40" borderId="38" xfId="0" applyNumberFormat="1" applyFont="1" applyFill="1" applyBorder="1" applyAlignment="1">
      <alignment horizontal="center"/>
    </xf>
    <xf numFmtId="0" fontId="56" fillId="34" borderId="26" xfId="0" applyFont="1" applyFill="1" applyBorder="1" applyAlignment="1">
      <alignment horizontal="left"/>
    </xf>
    <xf numFmtId="0" fontId="56" fillId="34" borderId="44" xfId="0" applyFont="1" applyFill="1" applyBorder="1" applyAlignment="1">
      <alignment horizontal="center"/>
    </xf>
    <xf numFmtId="0" fontId="60" fillId="34" borderId="21" xfId="0" applyFont="1" applyFill="1" applyBorder="1" applyAlignment="1">
      <alignment horizontal="left"/>
    </xf>
    <xf numFmtId="2" fontId="61" fillId="0" borderId="21" xfId="0" applyNumberFormat="1" applyFont="1" applyBorder="1" applyAlignment="1">
      <alignment horizontal="center" wrapText="1"/>
    </xf>
    <xf numFmtId="1" fontId="56" fillId="34" borderId="21" xfId="0" applyNumberFormat="1" applyFont="1" applyFill="1" applyBorder="1" applyAlignment="1">
      <alignment horizontal="center"/>
    </xf>
    <xf numFmtId="0" fontId="56" fillId="39" borderId="35" xfId="0" applyFont="1" applyFill="1" applyBorder="1" applyAlignment="1">
      <alignment horizontal="center"/>
    </xf>
    <xf numFmtId="0" fontId="56" fillId="39" borderId="21" xfId="0" applyFont="1" applyFill="1" applyBorder="1" applyAlignment="1">
      <alignment horizontal="center"/>
    </xf>
    <xf numFmtId="37" fontId="56" fillId="42" borderId="21" xfId="0" applyNumberFormat="1" applyFont="1" applyFill="1" applyBorder="1" applyAlignment="1">
      <alignment horizontal="center"/>
    </xf>
    <xf numFmtId="2" fontId="54" fillId="34" borderId="21" xfId="0" applyNumberFormat="1" applyFont="1" applyFill="1" applyBorder="1" applyAlignment="1">
      <alignment horizontal="center" wrapText="1"/>
    </xf>
    <xf numFmtId="0" fontId="62" fillId="0" borderId="21" xfId="0" applyFont="1" applyBorder="1" applyAlignment="1">
      <alignment wrapText="1"/>
    </xf>
    <xf numFmtId="37" fontId="54" fillId="38" borderId="28" xfId="0" applyNumberFormat="1" applyFont="1" applyFill="1" applyBorder="1" applyAlignment="1">
      <alignment horizontal="center"/>
    </xf>
    <xf numFmtId="0" fontId="6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58</v>
      </c>
      <c r="K1" s="2"/>
    </row>
    <row r="2" ht="11.25">
      <c r="B2" s="1" t="s">
        <v>1</v>
      </c>
    </row>
    <row r="3" ht="14.25" customHeight="1"/>
    <row r="4" spans="3:11" ht="11.25">
      <c r="C4" s="97" t="s">
        <v>59</v>
      </c>
      <c r="D4" s="97"/>
      <c r="E4" s="97"/>
      <c r="F4" s="97"/>
      <c r="G4" s="97"/>
      <c r="H4" s="97"/>
      <c r="I4" s="97"/>
      <c r="J4" s="97"/>
      <c r="K4" s="97"/>
    </row>
    <row r="5" ht="14.25" customHeight="1" thickBot="1"/>
    <row r="6" spans="1:12" ht="21.75" customHeight="1" thickBot="1">
      <c r="A6" s="98" t="s">
        <v>2</v>
      </c>
      <c r="B6" s="99"/>
      <c r="C6" s="3" t="s">
        <v>3</v>
      </c>
      <c r="D6" s="4" t="s">
        <v>4</v>
      </c>
      <c r="E6" s="10"/>
      <c r="F6" s="24"/>
      <c r="G6" s="24"/>
      <c r="H6" s="24" t="s">
        <v>60</v>
      </c>
      <c r="I6" s="24"/>
      <c r="J6" s="24"/>
      <c r="K6" s="24"/>
      <c r="L6" s="25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8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11" t="s">
        <v>8</v>
      </c>
      <c r="G8" s="7"/>
      <c r="H8" s="7"/>
      <c r="I8" s="7"/>
      <c r="J8" s="7"/>
      <c r="K8" s="7"/>
      <c r="L8" s="18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8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41" t="s">
        <v>11</v>
      </c>
      <c r="G10" s="41" t="s">
        <v>12</v>
      </c>
      <c r="H10" s="41" t="s">
        <v>13</v>
      </c>
      <c r="I10" s="41" t="s">
        <v>50</v>
      </c>
      <c r="J10" s="41" t="s">
        <v>7</v>
      </c>
      <c r="K10" s="10" t="s">
        <v>14</v>
      </c>
      <c r="L10" s="18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51</v>
      </c>
      <c r="J11" s="6" t="s">
        <v>18</v>
      </c>
      <c r="K11" s="11" t="s">
        <v>19</v>
      </c>
      <c r="L11" s="18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8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8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8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9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41">
        <v>3</v>
      </c>
      <c r="E16" s="41" t="s">
        <v>32</v>
      </c>
      <c r="F16" s="41" t="s">
        <v>33</v>
      </c>
      <c r="G16" s="41" t="s">
        <v>34</v>
      </c>
      <c r="H16" s="13" t="s">
        <v>35</v>
      </c>
      <c r="I16" s="41" t="s">
        <v>36</v>
      </c>
      <c r="J16" s="41" t="s">
        <v>37</v>
      </c>
      <c r="K16" s="13" t="s">
        <v>38</v>
      </c>
      <c r="L16" s="25" t="s">
        <v>39</v>
      </c>
    </row>
    <row r="17" spans="1:12" s="14" customFormat="1" ht="35.25" customHeight="1">
      <c r="A17" s="100" t="s">
        <v>49</v>
      </c>
      <c r="B17" s="101"/>
      <c r="C17" s="32">
        <f>C18+C52</f>
        <v>-22794</v>
      </c>
      <c r="D17" s="32">
        <f aca="true" t="shared" si="0" ref="D17:L17">D18+D52</f>
        <v>-361000</v>
      </c>
      <c r="E17" s="32">
        <f t="shared" si="0"/>
        <v>-361000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70000</v>
      </c>
      <c r="J17" s="32">
        <f t="shared" si="0"/>
        <v>-431000</v>
      </c>
      <c r="K17" s="32">
        <f t="shared" si="0"/>
        <v>-431000</v>
      </c>
      <c r="L17" s="32">
        <f t="shared" si="0"/>
        <v>0</v>
      </c>
    </row>
    <row r="18" spans="1:12" s="14" customFormat="1" ht="19.5" customHeight="1">
      <c r="A18" s="42"/>
      <c r="B18" s="42" t="s">
        <v>48</v>
      </c>
      <c r="C18" s="32">
        <f>C22+C40+C26+C29+C35</f>
        <v>-457500</v>
      </c>
      <c r="D18" s="32">
        <f aca="true" t="shared" si="1" ref="D18:L18">D22+D40+D26+D29+D35</f>
        <v>-432500</v>
      </c>
      <c r="E18" s="32">
        <f t="shared" si="1"/>
        <v>-432500</v>
      </c>
      <c r="F18" s="32">
        <f t="shared" si="1"/>
        <v>0</v>
      </c>
      <c r="G18" s="32">
        <f t="shared" si="1"/>
        <v>0</v>
      </c>
      <c r="H18" s="32">
        <f t="shared" si="1"/>
        <v>0</v>
      </c>
      <c r="I18" s="32">
        <f t="shared" si="1"/>
        <v>0</v>
      </c>
      <c r="J18" s="32">
        <f t="shared" si="1"/>
        <v>-432500</v>
      </c>
      <c r="K18" s="32">
        <f t="shared" si="1"/>
        <v>-432500</v>
      </c>
      <c r="L18" s="32">
        <f t="shared" si="1"/>
        <v>0</v>
      </c>
    </row>
    <row r="19" spans="1:12" s="14" customFormat="1" ht="15.75" customHeight="1">
      <c r="A19" s="23" t="s">
        <v>40</v>
      </c>
      <c r="B19" s="30" t="s">
        <v>41</v>
      </c>
      <c r="C19" s="32">
        <f>C30+C36+C41</f>
        <v>-515000</v>
      </c>
      <c r="D19" s="32">
        <f aca="true" t="shared" si="2" ref="D19:L19">D30+D36+D41</f>
        <v>-65000</v>
      </c>
      <c r="E19" s="32">
        <f t="shared" si="2"/>
        <v>-65000</v>
      </c>
      <c r="F19" s="32">
        <f t="shared" si="2"/>
        <v>0</v>
      </c>
      <c r="G19" s="32">
        <f t="shared" si="2"/>
        <v>0</v>
      </c>
      <c r="H19" s="32">
        <f t="shared" si="2"/>
        <v>0</v>
      </c>
      <c r="I19" s="32">
        <f t="shared" si="2"/>
        <v>0</v>
      </c>
      <c r="J19" s="32">
        <f t="shared" si="2"/>
        <v>-65000</v>
      </c>
      <c r="K19" s="32">
        <f t="shared" si="2"/>
        <v>-65000</v>
      </c>
      <c r="L19" s="32">
        <f t="shared" si="2"/>
        <v>0</v>
      </c>
    </row>
    <row r="20" spans="1:12" s="14" customFormat="1" ht="12.75" customHeight="1">
      <c r="A20" s="23" t="s">
        <v>42</v>
      </c>
      <c r="B20" s="23" t="s">
        <v>43</v>
      </c>
      <c r="C20" s="32">
        <f>C43</f>
        <v>110000</v>
      </c>
      <c r="D20" s="32">
        <f aca="true" t="shared" si="3" ref="D20:L20">D43</f>
        <v>110000</v>
      </c>
      <c r="E20" s="32">
        <f t="shared" si="3"/>
        <v>110000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110000</v>
      </c>
      <c r="K20" s="32">
        <f t="shared" si="3"/>
        <v>110000</v>
      </c>
      <c r="L20" s="32">
        <f t="shared" si="3"/>
        <v>0</v>
      </c>
    </row>
    <row r="21" spans="1:12" s="15" customFormat="1" ht="14.25" customHeight="1">
      <c r="A21" s="27" t="s">
        <v>44</v>
      </c>
      <c r="B21" s="23" t="s">
        <v>45</v>
      </c>
      <c r="C21" s="33">
        <f>C45++C23+C27+C33+C38</f>
        <v>-52500</v>
      </c>
      <c r="D21" s="33">
        <f aca="true" t="shared" si="4" ref="D21:L21">D45++D23+D27+D33+D38</f>
        <v>-477500</v>
      </c>
      <c r="E21" s="33">
        <f t="shared" si="4"/>
        <v>-477500</v>
      </c>
      <c r="F21" s="33">
        <f t="shared" si="4"/>
        <v>0</v>
      </c>
      <c r="G21" s="33">
        <f t="shared" si="4"/>
        <v>0</v>
      </c>
      <c r="H21" s="33">
        <f t="shared" si="4"/>
        <v>0</v>
      </c>
      <c r="I21" s="33">
        <f t="shared" si="4"/>
        <v>0</v>
      </c>
      <c r="J21" s="33">
        <f t="shared" si="4"/>
        <v>-477500</v>
      </c>
      <c r="K21" s="33">
        <f t="shared" si="4"/>
        <v>-477500</v>
      </c>
      <c r="L21" s="33">
        <f t="shared" si="4"/>
        <v>0</v>
      </c>
    </row>
    <row r="22" spans="1:12" s="15" customFormat="1" ht="14.25" customHeight="1">
      <c r="A22" s="104" t="s">
        <v>55</v>
      </c>
      <c r="B22" s="105"/>
      <c r="C22" s="36">
        <f>C23</f>
        <v>17000</v>
      </c>
      <c r="D22" s="36">
        <f aca="true" t="shared" si="5" ref="D22:L22">D23</f>
        <v>17000</v>
      </c>
      <c r="E22" s="36">
        <f t="shared" si="5"/>
        <v>17000</v>
      </c>
      <c r="F22" s="36">
        <f t="shared" si="5"/>
        <v>0</v>
      </c>
      <c r="G22" s="36">
        <f t="shared" si="5"/>
        <v>0</v>
      </c>
      <c r="H22" s="36">
        <f t="shared" si="5"/>
        <v>0</v>
      </c>
      <c r="I22" s="36">
        <f t="shared" si="5"/>
        <v>0</v>
      </c>
      <c r="J22" s="36">
        <f t="shared" si="5"/>
        <v>17000</v>
      </c>
      <c r="K22" s="36">
        <f t="shared" si="5"/>
        <v>17000</v>
      </c>
      <c r="L22" s="36">
        <f t="shared" si="5"/>
        <v>0</v>
      </c>
    </row>
    <row r="23" spans="1:12" s="15" customFormat="1" ht="14.25" customHeight="1">
      <c r="A23" s="23" t="s">
        <v>44</v>
      </c>
      <c r="B23" s="31" t="s">
        <v>45</v>
      </c>
      <c r="C23" s="37">
        <f>C24+C25</f>
        <v>17000</v>
      </c>
      <c r="D23" s="37">
        <f aca="true" t="shared" si="6" ref="D23:L23">D24+D25</f>
        <v>17000</v>
      </c>
      <c r="E23" s="37">
        <f t="shared" si="6"/>
        <v>17000</v>
      </c>
      <c r="F23" s="37">
        <f t="shared" si="6"/>
        <v>0</v>
      </c>
      <c r="G23" s="37">
        <f t="shared" si="6"/>
        <v>0</v>
      </c>
      <c r="H23" s="37">
        <f t="shared" si="6"/>
        <v>0</v>
      </c>
      <c r="I23" s="37">
        <f t="shared" si="6"/>
        <v>0</v>
      </c>
      <c r="J23" s="37">
        <f t="shared" si="6"/>
        <v>17000</v>
      </c>
      <c r="K23" s="37">
        <f t="shared" si="6"/>
        <v>17000</v>
      </c>
      <c r="L23" s="37">
        <f t="shared" si="6"/>
        <v>0</v>
      </c>
    </row>
    <row r="24" spans="1:12" s="15" customFormat="1" ht="14.25" customHeight="1">
      <c r="A24" s="27"/>
      <c r="B24" s="38" t="s">
        <v>56</v>
      </c>
      <c r="C24" s="33">
        <v>5500</v>
      </c>
      <c r="D24" s="33">
        <v>5500</v>
      </c>
      <c r="E24" s="33">
        <v>5500</v>
      </c>
      <c r="F24" s="33"/>
      <c r="G24" s="33"/>
      <c r="H24" s="33"/>
      <c r="I24" s="33"/>
      <c r="J24" s="33">
        <v>5500</v>
      </c>
      <c r="K24" s="33">
        <v>5500</v>
      </c>
      <c r="L24" s="33"/>
    </row>
    <row r="25" spans="1:12" s="15" customFormat="1" ht="14.25" customHeight="1">
      <c r="A25" s="106"/>
      <c r="B25" s="108" t="s">
        <v>75</v>
      </c>
      <c r="C25" s="107">
        <v>11500</v>
      </c>
      <c r="D25" s="107">
        <v>11500</v>
      </c>
      <c r="E25" s="107">
        <v>11500</v>
      </c>
      <c r="F25" s="107"/>
      <c r="G25" s="107"/>
      <c r="H25" s="107"/>
      <c r="I25" s="107"/>
      <c r="J25" s="107">
        <v>11500</v>
      </c>
      <c r="K25" s="107">
        <v>11500</v>
      </c>
      <c r="L25" s="107"/>
    </row>
    <row r="26" spans="1:12" s="15" customFormat="1" ht="14.25" customHeight="1">
      <c r="A26" s="109" t="s">
        <v>76</v>
      </c>
      <c r="B26" s="110"/>
      <c r="C26" s="111">
        <f>C27</f>
        <v>-17000</v>
      </c>
      <c r="D26" s="111">
        <f aca="true" t="shared" si="7" ref="D26:L27">D27</f>
        <v>-17000</v>
      </c>
      <c r="E26" s="111">
        <f t="shared" si="7"/>
        <v>-17000</v>
      </c>
      <c r="F26" s="111">
        <f t="shared" si="7"/>
        <v>0</v>
      </c>
      <c r="G26" s="111">
        <f t="shared" si="7"/>
        <v>0</v>
      </c>
      <c r="H26" s="111">
        <f t="shared" si="7"/>
        <v>0</v>
      </c>
      <c r="I26" s="111">
        <f t="shared" si="7"/>
        <v>0</v>
      </c>
      <c r="J26" s="111">
        <f t="shared" si="7"/>
        <v>-17000</v>
      </c>
      <c r="K26" s="111">
        <f t="shared" si="7"/>
        <v>-17000</v>
      </c>
      <c r="L26" s="111">
        <f>L27</f>
        <v>0</v>
      </c>
    </row>
    <row r="27" spans="1:12" s="15" customFormat="1" ht="14.25" customHeight="1">
      <c r="A27" s="112" t="s">
        <v>44</v>
      </c>
      <c r="B27" s="113" t="s">
        <v>45</v>
      </c>
      <c r="C27" s="28">
        <f>C28</f>
        <v>-17000</v>
      </c>
      <c r="D27" s="28">
        <f t="shared" si="7"/>
        <v>-17000</v>
      </c>
      <c r="E27" s="28">
        <f t="shared" si="7"/>
        <v>-17000</v>
      </c>
      <c r="F27" s="28">
        <f t="shared" si="7"/>
        <v>0</v>
      </c>
      <c r="G27" s="28">
        <f t="shared" si="7"/>
        <v>0</v>
      </c>
      <c r="H27" s="28">
        <f t="shared" si="7"/>
        <v>0</v>
      </c>
      <c r="I27" s="28">
        <f t="shared" si="7"/>
        <v>0</v>
      </c>
      <c r="J27" s="28">
        <f t="shared" si="7"/>
        <v>-17000</v>
      </c>
      <c r="K27" s="28">
        <f t="shared" si="7"/>
        <v>-17000</v>
      </c>
      <c r="L27" s="28">
        <f t="shared" si="7"/>
        <v>0</v>
      </c>
    </row>
    <row r="28" spans="1:12" s="15" customFormat="1" ht="14.25" customHeight="1">
      <c r="A28" s="114"/>
      <c r="B28" s="115" t="s">
        <v>77</v>
      </c>
      <c r="C28" s="59">
        <v>-17000</v>
      </c>
      <c r="D28" s="59">
        <v>-17000</v>
      </c>
      <c r="E28" s="28">
        <v>-17000</v>
      </c>
      <c r="F28" s="59"/>
      <c r="G28" s="59"/>
      <c r="H28" s="59"/>
      <c r="I28" s="59"/>
      <c r="J28" s="68">
        <v>-17000</v>
      </c>
      <c r="K28" s="68">
        <v>-17000</v>
      </c>
      <c r="L28" s="116"/>
    </row>
    <row r="29" spans="1:12" s="15" customFormat="1" ht="14.25" customHeight="1">
      <c r="A29" s="49" t="s">
        <v>78</v>
      </c>
      <c r="B29" s="50"/>
      <c r="C29" s="51">
        <f>C33+C30</f>
        <v>176000</v>
      </c>
      <c r="D29" s="51">
        <f aca="true" t="shared" si="8" ref="D29:L29">D33+D30</f>
        <v>176000</v>
      </c>
      <c r="E29" s="51">
        <f t="shared" si="8"/>
        <v>176000</v>
      </c>
      <c r="F29" s="51">
        <f t="shared" si="8"/>
        <v>0</v>
      </c>
      <c r="G29" s="51">
        <f t="shared" si="8"/>
        <v>0</v>
      </c>
      <c r="H29" s="51">
        <f t="shared" si="8"/>
        <v>0</v>
      </c>
      <c r="I29" s="51">
        <f t="shared" si="8"/>
        <v>0</v>
      </c>
      <c r="J29" s="51">
        <f t="shared" si="8"/>
        <v>176000</v>
      </c>
      <c r="K29" s="51">
        <f t="shared" si="8"/>
        <v>176000</v>
      </c>
      <c r="L29" s="51">
        <f t="shared" si="8"/>
        <v>0</v>
      </c>
    </row>
    <row r="30" spans="1:12" s="15" customFormat="1" ht="14.25" customHeight="1">
      <c r="A30" s="117" t="s">
        <v>40</v>
      </c>
      <c r="B30" s="118" t="s">
        <v>63</v>
      </c>
      <c r="C30" s="119">
        <f>C31+C32</f>
        <v>85000</v>
      </c>
      <c r="D30" s="119">
        <f aca="true" t="shared" si="9" ref="D30:L30">D31+D32</f>
        <v>85000</v>
      </c>
      <c r="E30" s="119">
        <f t="shared" si="9"/>
        <v>85000</v>
      </c>
      <c r="F30" s="119">
        <f t="shared" si="9"/>
        <v>0</v>
      </c>
      <c r="G30" s="119">
        <f t="shared" si="9"/>
        <v>0</v>
      </c>
      <c r="H30" s="119">
        <f t="shared" si="9"/>
        <v>0</v>
      </c>
      <c r="I30" s="119">
        <f t="shared" si="9"/>
        <v>0</v>
      </c>
      <c r="J30" s="119">
        <f t="shared" si="9"/>
        <v>85000</v>
      </c>
      <c r="K30" s="119">
        <f t="shared" si="9"/>
        <v>85000</v>
      </c>
      <c r="L30" s="119">
        <f t="shared" si="9"/>
        <v>0</v>
      </c>
    </row>
    <row r="31" spans="1:12" s="15" customFormat="1" ht="14.25" customHeight="1">
      <c r="A31" s="66"/>
      <c r="B31" s="120" t="s">
        <v>79</v>
      </c>
      <c r="C31" s="71">
        <v>35000</v>
      </c>
      <c r="D31" s="71">
        <v>35000</v>
      </c>
      <c r="E31" s="71">
        <v>35000</v>
      </c>
      <c r="F31" s="71"/>
      <c r="G31" s="71"/>
      <c r="H31" s="71"/>
      <c r="I31" s="71"/>
      <c r="J31" s="71">
        <v>35000</v>
      </c>
      <c r="K31" s="71">
        <v>35000</v>
      </c>
      <c r="L31" s="122"/>
    </row>
    <row r="32" spans="1:12" s="15" customFormat="1" ht="14.25" customHeight="1">
      <c r="A32" s="114"/>
      <c r="B32" s="115" t="s">
        <v>80</v>
      </c>
      <c r="C32" s="59">
        <v>50000</v>
      </c>
      <c r="D32" s="59">
        <v>50000</v>
      </c>
      <c r="E32" s="59">
        <v>50000</v>
      </c>
      <c r="F32" s="59"/>
      <c r="G32" s="59"/>
      <c r="H32" s="59"/>
      <c r="I32" s="59"/>
      <c r="J32" s="59">
        <v>50000</v>
      </c>
      <c r="K32" s="59">
        <v>50000</v>
      </c>
      <c r="L32" s="59"/>
    </row>
    <row r="33" spans="1:12" s="15" customFormat="1" ht="14.25" customHeight="1">
      <c r="A33" s="23" t="s">
        <v>44</v>
      </c>
      <c r="B33" s="121" t="s">
        <v>45</v>
      </c>
      <c r="C33" s="28">
        <f>C34</f>
        <v>91000</v>
      </c>
      <c r="D33" s="28">
        <f aca="true" t="shared" si="10" ref="D33:L33">D34</f>
        <v>91000</v>
      </c>
      <c r="E33" s="28">
        <f t="shared" si="10"/>
        <v>91000</v>
      </c>
      <c r="F33" s="28">
        <f t="shared" si="10"/>
        <v>0</v>
      </c>
      <c r="G33" s="28">
        <f t="shared" si="10"/>
        <v>0</v>
      </c>
      <c r="H33" s="28">
        <f t="shared" si="10"/>
        <v>0</v>
      </c>
      <c r="I33" s="28">
        <f t="shared" si="10"/>
        <v>0</v>
      </c>
      <c r="J33" s="28">
        <f t="shared" si="10"/>
        <v>91000</v>
      </c>
      <c r="K33" s="28">
        <f t="shared" si="10"/>
        <v>91000</v>
      </c>
      <c r="L33" s="28">
        <f t="shared" si="10"/>
        <v>0</v>
      </c>
    </row>
    <row r="34" spans="1:12" s="15" customFormat="1" ht="14.25" customHeight="1">
      <c r="A34" s="114"/>
      <c r="B34" s="115" t="s">
        <v>81</v>
      </c>
      <c r="C34" s="59">
        <v>91000</v>
      </c>
      <c r="D34" s="59">
        <v>91000</v>
      </c>
      <c r="E34" s="28">
        <v>91000</v>
      </c>
      <c r="F34" s="59"/>
      <c r="G34" s="59"/>
      <c r="H34" s="59"/>
      <c r="I34" s="59"/>
      <c r="J34" s="68">
        <v>91000</v>
      </c>
      <c r="K34" s="68">
        <v>91000</v>
      </c>
      <c r="L34" s="116"/>
    </row>
    <row r="35" spans="1:12" s="15" customFormat="1" ht="14.25" customHeight="1">
      <c r="A35" s="49" t="s">
        <v>62</v>
      </c>
      <c r="B35" s="50"/>
      <c r="C35" s="51">
        <f>C36+C38</f>
        <v>-600000</v>
      </c>
      <c r="D35" s="51">
        <f aca="true" t="shared" si="11" ref="D35:L35">D36+D38</f>
        <v>-150000</v>
      </c>
      <c r="E35" s="51">
        <f t="shared" si="11"/>
        <v>-150000</v>
      </c>
      <c r="F35" s="51">
        <f t="shared" si="11"/>
        <v>0</v>
      </c>
      <c r="G35" s="51">
        <f t="shared" si="11"/>
        <v>0</v>
      </c>
      <c r="H35" s="51">
        <f t="shared" si="11"/>
        <v>0</v>
      </c>
      <c r="I35" s="51">
        <f t="shared" si="11"/>
        <v>0</v>
      </c>
      <c r="J35" s="51">
        <f t="shared" si="11"/>
        <v>-150000</v>
      </c>
      <c r="K35" s="51">
        <f t="shared" si="11"/>
        <v>-150000</v>
      </c>
      <c r="L35" s="51">
        <f t="shared" si="11"/>
        <v>0</v>
      </c>
    </row>
    <row r="36" spans="1:12" s="15" customFormat="1" ht="14.25" customHeight="1">
      <c r="A36" s="52" t="s">
        <v>40</v>
      </c>
      <c r="B36" s="53" t="s">
        <v>63</v>
      </c>
      <c r="C36" s="54">
        <f>C37</f>
        <v>-550000</v>
      </c>
      <c r="D36" s="54">
        <f aca="true" t="shared" si="12" ref="D36:K36">D37</f>
        <v>-100000</v>
      </c>
      <c r="E36" s="54">
        <f t="shared" si="12"/>
        <v>-100000</v>
      </c>
      <c r="F36" s="54">
        <f t="shared" si="12"/>
        <v>0</v>
      </c>
      <c r="G36" s="54">
        <f t="shared" si="12"/>
        <v>0</v>
      </c>
      <c r="H36" s="54">
        <f t="shared" si="12"/>
        <v>0</v>
      </c>
      <c r="I36" s="54">
        <f t="shared" si="12"/>
        <v>0</v>
      </c>
      <c r="J36" s="54">
        <f t="shared" si="12"/>
        <v>-100000</v>
      </c>
      <c r="K36" s="54">
        <f t="shared" si="12"/>
        <v>-100000</v>
      </c>
      <c r="L36" s="55"/>
    </row>
    <row r="37" spans="1:12" s="15" customFormat="1" ht="24.75" customHeight="1">
      <c r="A37" s="56"/>
      <c r="B37" s="57" t="s">
        <v>64</v>
      </c>
      <c r="C37" s="58">
        <v>-550000</v>
      </c>
      <c r="D37" s="58">
        <v>-100000</v>
      </c>
      <c r="E37" s="59">
        <f>D37</f>
        <v>-100000</v>
      </c>
      <c r="F37" s="58"/>
      <c r="G37" s="58"/>
      <c r="H37" s="58"/>
      <c r="I37" s="58"/>
      <c r="J37" s="58">
        <f>E37</f>
        <v>-100000</v>
      </c>
      <c r="K37" s="58">
        <f>J37</f>
        <v>-100000</v>
      </c>
      <c r="L37" s="60"/>
    </row>
    <row r="38" spans="1:12" s="15" customFormat="1" ht="24.75" customHeight="1">
      <c r="A38" s="23" t="s">
        <v>44</v>
      </c>
      <c r="B38" s="31" t="s">
        <v>45</v>
      </c>
      <c r="C38" s="58">
        <f>C39</f>
        <v>-50000</v>
      </c>
      <c r="D38" s="58">
        <f aca="true" t="shared" si="13" ref="D38:K38">D39</f>
        <v>-50000</v>
      </c>
      <c r="E38" s="58">
        <f t="shared" si="13"/>
        <v>-50000</v>
      </c>
      <c r="F38" s="58">
        <f t="shared" si="13"/>
        <v>0</v>
      </c>
      <c r="G38" s="58">
        <f t="shared" si="13"/>
        <v>0</v>
      </c>
      <c r="H38" s="58">
        <f t="shared" si="13"/>
        <v>0</v>
      </c>
      <c r="I38" s="58">
        <f t="shared" si="13"/>
        <v>0</v>
      </c>
      <c r="J38" s="58">
        <f t="shared" si="13"/>
        <v>-50000</v>
      </c>
      <c r="K38" s="58">
        <f t="shared" si="13"/>
        <v>-50000</v>
      </c>
      <c r="L38" s="61"/>
    </row>
    <row r="39" spans="1:12" s="15" customFormat="1" ht="14.25" customHeight="1">
      <c r="A39" s="62"/>
      <c r="B39" s="63" t="s">
        <v>65</v>
      </c>
      <c r="C39" s="64">
        <v>-50000</v>
      </c>
      <c r="D39" s="64">
        <v>-50000</v>
      </c>
      <c r="E39" s="64">
        <v>-50000</v>
      </c>
      <c r="F39" s="64"/>
      <c r="G39" s="64"/>
      <c r="H39" s="64"/>
      <c r="I39" s="64"/>
      <c r="J39" s="64">
        <v>-50000</v>
      </c>
      <c r="K39" s="64">
        <v>-50000</v>
      </c>
      <c r="L39" s="65"/>
    </row>
    <row r="40" spans="1:12" s="15" customFormat="1" ht="22.5" customHeight="1">
      <c r="A40" s="102" t="s">
        <v>46</v>
      </c>
      <c r="B40" s="103"/>
      <c r="C40" s="26">
        <f>C41+C45+C43</f>
        <v>-33500</v>
      </c>
      <c r="D40" s="26">
        <f aca="true" t="shared" si="14" ref="D40:L40">D41+D45+D43</f>
        <v>-458500</v>
      </c>
      <c r="E40" s="26">
        <f t="shared" si="14"/>
        <v>-458500</v>
      </c>
      <c r="F40" s="26">
        <f t="shared" si="14"/>
        <v>0</v>
      </c>
      <c r="G40" s="26">
        <f t="shared" si="14"/>
        <v>0</v>
      </c>
      <c r="H40" s="26">
        <f t="shared" si="14"/>
        <v>0</v>
      </c>
      <c r="I40" s="26">
        <f t="shared" si="14"/>
        <v>0</v>
      </c>
      <c r="J40" s="26">
        <f t="shared" si="14"/>
        <v>-458500</v>
      </c>
      <c r="K40" s="26">
        <f t="shared" si="14"/>
        <v>-458500</v>
      </c>
      <c r="L40" s="26">
        <f t="shared" si="14"/>
        <v>0</v>
      </c>
    </row>
    <row r="41" spans="1:12" s="16" customFormat="1" ht="16.5" customHeight="1">
      <c r="A41" s="23" t="s">
        <v>67</v>
      </c>
      <c r="B41" s="23" t="s">
        <v>63</v>
      </c>
      <c r="C41" s="22">
        <f>C42</f>
        <v>-50000</v>
      </c>
      <c r="D41" s="22">
        <f aca="true" t="shared" si="15" ref="D41:L41">D42</f>
        <v>-50000</v>
      </c>
      <c r="E41" s="22">
        <f t="shared" si="15"/>
        <v>-50000</v>
      </c>
      <c r="F41" s="22">
        <f t="shared" si="15"/>
        <v>0</v>
      </c>
      <c r="G41" s="22">
        <f t="shared" si="15"/>
        <v>0</v>
      </c>
      <c r="H41" s="22">
        <f t="shared" si="15"/>
        <v>0</v>
      </c>
      <c r="I41" s="22">
        <f t="shared" si="15"/>
        <v>0</v>
      </c>
      <c r="J41" s="22">
        <f t="shared" si="15"/>
        <v>-50000</v>
      </c>
      <c r="K41" s="22">
        <f t="shared" si="15"/>
        <v>-50000</v>
      </c>
      <c r="L41" s="22">
        <f t="shared" si="15"/>
        <v>0</v>
      </c>
    </row>
    <row r="42" spans="1:12" s="16" customFormat="1" ht="51" customHeight="1">
      <c r="A42" s="66"/>
      <c r="B42" s="67" t="s">
        <v>66</v>
      </c>
      <c r="C42" s="68">
        <v>-50000</v>
      </c>
      <c r="D42" s="68">
        <f>C42</f>
        <v>-50000</v>
      </c>
      <c r="E42" s="68">
        <f>D42</f>
        <v>-50000</v>
      </c>
      <c r="F42" s="68"/>
      <c r="G42" s="68"/>
      <c r="H42" s="68"/>
      <c r="I42" s="68"/>
      <c r="J42" s="68">
        <f>E42</f>
        <v>-50000</v>
      </c>
      <c r="K42" s="68">
        <f>E42</f>
        <v>-50000</v>
      </c>
      <c r="L42" s="45"/>
    </row>
    <row r="43" spans="1:12" s="16" customFormat="1" ht="21" customHeight="1">
      <c r="A43" s="43" t="s">
        <v>42</v>
      </c>
      <c r="B43" s="46" t="s">
        <v>47</v>
      </c>
      <c r="C43" s="44">
        <f aca="true" t="shared" si="16" ref="C43:L43">C44</f>
        <v>110000</v>
      </c>
      <c r="D43" s="44">
        <f t="shared" si="16"/>
        <v>110000</v>
      </c>
      <c r="E43" s="44">
        <f t="shared" si="16"/>
        <v>110000</v>
      </c>
      <c r="F43" s="44">
        <f t="shared" si="16"/>
        <v>0</v>
      </c>
      <c r="G43" s="44">
        <f t="shared" si="16"/>
        <v>0</v>
      </c>
      <c r="H43" s="44">
        <f t="shared" si="16"/>
        <v>0</v>
      </c>
      <c r="I43" s="44">
        <f t="shared" si="16"/>
        <v>0</v>
      </c>
      <c r="J43" s="44">
        <f t="shared" si="16"/>
        <v>110000</v>
      </c>
      <c r="K43" s="44">
        <f t="shared" si="16"/>
        <v>110000</v>
      </c>
      <c r="L43" s="44">
        <f t="shared" si="16"/>
        <v>0</v>
      </c>
    </row>
    <row r="44" spans="1:12" s="16" customFormat="1" ht="54.75" customHeight="1">
      <c r="A44" s="69"/>
      <c r="B44" s="40" t="s">
        <v>68</v>
      </c>
      <c r="C44" s="58">
        <v>110000</v>
      </c>
      <c r="D44" s="28">
        <v>110000</v>
      </c>
      <c r="E44" s="28">
        <v>110000</v>
      </c>
      <c r="F44" s="70"/>
      <c r="G44" s="70"/>
      <c r="H44" s="70"/>
      <c r="I44" s="70"/>
      <c r="J44" s="71">
        <v>110000</v>
      </c>
      <c r="K44" s="71">
        <v>110000</v>
      </c>
      <c r="L44" s="72"/>
    </row>
    <row r="45" spans="1:12" s="16" customFormat="1" ht="15.75" customHeight="1">
      <c r="A45" s="23" t="s">
        <v>44</v>
      </c>
      <c r="B45" s="30" t="s">
        <v>45</v>
      </c>
      <c r="C45" s="29">
        <f>SUM(C46:C51)</f>
        <v>-93500</v>
      </c>
      <c r="D45" s="29">
        <f aca="true" t="shared" si="17" ref="D45:L45">SUM(D46:D51)</f>
        <v>-518500</v>
      </c>
      <c r="E45" s="29">
        <f t="shared" si="17"/>
        <v>-518500</v>
      </c>
      <c r="F45" s="29">
        <f t="shared" si="17"/>
        <v>0</v>
      </c>
      <c r="G45" s="29">
        <f t="shared" si="17"/>
        <v>0</v>
      </c>
      <c r="H45" s="29">
        <f t="shared" si="17"/>
        <v>0</v>
      </c>
      <c r="I45" s="29">
        <f t="shared" si="17"/>
        <v>0</v>
      </c>
      <c r="J45" s="29">
        <f t="shared" si="17"/>
        <v>-518500</v>
      </c>
      <c r="K45" s="29">
        <f t="shared" si="17"/>
        <v>-518500</v>
      </c>
      <c r="L45" s="29">
        <f t="shared" si="17"/>
        <v>0</v>
      </c>
    </row>
    <row r="46" spans="1:12" s="16" customFormat="1" ht="18.75" customHeight="1">
      <c r="A46" s="73"/>
      <c r="B46" s="74" t="s">
        <v>69</v>
      </c>
      <c r="C46" s="75"/>
      <c r="D46" s="76">
        <v>-25000</v>
      </c>
      <c r="E46" s="77">
        <f>D46</f>
        <v>-25000</v>
      </c>
      <c r="F46" s="78"/>
      <c r="G46" s="78"/>
      <c r="H46" s="78"/>
      <c r="I46" s="78"/>
      <c r="J46" s="76">
        <f>E46</f>
        <v>-25000</v>
      </c>
      <c r="K46" s="76">
        <f>J46</f>
        <v>-25000</v>
      </c>
      <c r="L46" s="79"/>
    </row>
    <row r="47" spans="1:12" s="16" customFormat="1" ht="19.5" customHeight="1">
      <c r="A47" s="87"/>
      <c r="B47" s="88" t="s">
        <v>72</v>
      </c>
      <c r="C47" s="89">
        <v>-90000</v>
      </c>
      <c r="D47" s="89">
        <v>-90000</v>
      </c>
      <c r="E47" s="89">
        <v>-90000</v>
      </c>
      <c r="F47" s="89"/>
      <c r="G47" s="89"/>
      <c r="H47" s="89"/>
      <c r="I47" s="89"/>
      <c r="J47" s="89">
        <v>-90000</v>
      </c>
      <c r="K47" s="89">
        <v>-90000</v>
      </c>
      <c r="L47" s="90"/>
    </row>
    <row r="48" spans="1:12" s="16" customFormat="1" ht="40.5" customHeight="1">
      <c r="A48" s="80"/>
      <c r="B48" s="81" t="s">
        <v>70</v>
      </c>
      <c r="C48" s="82"/>
      <c r="D48" s="82">
        <v>-400000</v>
      </c>
      <c r="E48" s="82">
        <f>D48</f>
        <v>-400000</v>
      </c>
      <c r="F48" s="83"/>
      <c r="G48" s="83"/>
      <c r="H48" s="83"/>
      <c r="I48" s="83"/>
      <c r="J48" s="82">
        <f>E48</f>
        <v>-400000</v>
      </c>
      <c r="K48" s="82">
        <f>E48</f>
        <v>-400000</v>
      </c>
      <c r="L48" s="84"/>
    </row>
    <row r="49" spans="1:12" s="16" customFormat="1" ht="45" customHeight="1">
      <c r="A49" s="66"/>
      <c r="B49" s="40" t="s">
        <v>71</v>
      </c>
      <c r="C49" s="85">
        <v>3500</v>
      </c>
      <c r="D49" s="85">
        <v>3500</v>
      </c>
      <c r="E49" s="85">
        <v>3500</v>
      </c>
      <c r="F49" s="85"/>
      <c r="G49" s="85"/>
      <c r="H49" s="85"/>
      <c r="I49" s="85"/>
      <c r="J49" s="85">
        <v>3500</v>
      </c>
      <c r="K49" s="85">
        <v>3500</v>
      </c>
      <c r="L49" s="86"/>
    </row>
    <row r="50" spans="1:12" s="16" customFormat="1" ht="31.5" customHeight="1">
      <c r="A50" s="66"/>
      <c r="B50" s="40" t="s">
        <v>73</v>
      </c>
      <c r="C50" s="91">
        <v>-10000</v>
      </c>
      <c r="D50" s="85">
        <f>C50</f>
        <v>-10000</v>
      </c>
      <c r="E50" s="85">
        <f>D50</f>
        <v>-10000</v>
      </c>
      <c r="F50" s="91"/>
      <c r="G50" s="91"/>
      <c r="H50" s="91"/>
      <c r="I50" s="91"/>
      <c r="J50" s="85">
        <f>E50</f>
        <v>-10000</v>
      </c>
      <c r="K50" s="85">
        <f>J50</f>
        <v>-10000</v>
      </c>
      <c r="L50" s="92"/>
    </row>
    <row r="51" spans="1:12" s="16" customFormat="1" ht="30.75" customHeight="1">
      <c r="A51" s="66"/>
      <c r="B51" s="40" t="s">
        <v>57</v>
      </c>
      <c r="C51" s="91">
        <v>3000</v>
      </c>
      <c r="D51" s="85">
        <f>C51</f>
        <v>3000</v>
      </c>
      <c r="E51" s="85">
        <f>D51</f>
        <v>3000</v>
      </c>
      <c r="F51" s="91"/>
      <c r="G51" s="91"/>
      <c r="H51" s="91"/>
      <c r="I51" s="91"/>
      <c r="J51" s="85">
        <f>E51</f>
        <v>3000</v>
      </c>
      <c r="K51" s="85">
        <f>J51</f>
        <v>3000</v>
      </c>
      <c r="L51" s="92"/>
    </row>
    <row r="52" spans="1:12" s="15" customFormat="1" ht="32.25" customHeight="1">
      <c r="A52" s="93"/>
      <c r="B52" s="94" t="s">
        <v>74</v>
      </c>
      <c r="C52" s="95">
        <f>C53</f>
        <v>434706</v>
      </c>
      <c r="D52" s="95">
        <f aca="true" t="shared" si="18" ref="D52:L52">D53</f>
        <v>71500</v>
      </c>
      <c r="E52" s="95">
        <f t="shared" si="18"/>
        <v>71500</v>
      </c>
      <c r="F52" s="95">
        <f t="shared" si="18"/>
        <v>0</v>
      </c>
      <c r="G52" s="95">
        <f t="shared" si="18"/>
        <v>0</v>
      </c>
      <c r="H52" s="95">
        <f t="shared" si="18"/>
        <v>0</v>
      </c>
      <c r="I52" s="95">
        <f t="shared" si="18"/>
        <v>70000</v>
      </c>
      <c r="J52" s="95">
        <f t="shared" si="18"/>
        <v>1500</v>
      </c>
      <c r="K52" s="95">
        <f t="shared" si="18"/>
        <v>1500</v>
      </c>
      <c r="L52" s="95">
        <f t="shared" si="18"/>
        <v>0</v>
      </c>
    </row>
    <row r="53" spans="1:12" s="17" customFormat="1" ht="39" customHeight="1">
      <c r="A53" s="23"/>
      <c r="B53" s="39" t="s">
        <v>82</v>
      </c>
      <c r="C53" s="47">
        <v>434706</v>
      </c>
      <c r="D53" s="47">
        <f>E53</f>
        <v>71500</v>
      </c>
      <c r="E53" s="48">
        <f>I53+J53</f>
        <v>71500</v>
      </c>
      <c r="F53" s="96"/>
      <c r="G53" s="96"/>
      <c r="H53" s="96"/>
      <c r="I53" s="96">
        <v>70000</v>
      </c>
      <c r="J53" s="47">
        <f>K53</f>
        <v>1500</v>
      </c>
      <c r="K53" s="47">
        <v>1500</v>
      </c>
      <c r="L53" s="28"/>
    </row>
    <row r="54" ht="11.25"/>
    <row r="55" ht="11.25"/>
    <row r="56" spans="2:10" ht="15.75">
      <c r="B56" s="34" t="s">
        <v>52</v>
      </c>
      <c r="C56" s="20"/>
      <c r="D56" s="20"/>
      <c r="E56" s="21"/>
      <c r="F56" s="20"/>
      <c r="G56" s="20"/>
      <c r="H56" s="20"/>
      <c r="I56" s="20"/>
      <c r="J56" s="20"/>
    </row>
    <row r="57" spans="2:10" ht="15.75">
      <c r="B57" s="34" t="s">
        <v>53</v>
      </c>
      <c r="C57" s="20"/>
      <c r="D57" s="20"/>
      <c r="E57" s="21"/>
      <c r="F57" s="20"/>
      <c r="G57" s="20"/>
      <c r="H57" s="20"/>
      <c r="I57" s="20"/>
      <c r="J57" s="20"/>
    </row>
    <row r="58" spans="2:10" ht="15.75">
      <c r="B58" s="34"/>
      <c r="C58" s="20"/>
      <c r="D58" s="20"/>
      <c r="E58" s="20"/>
      <c r="F58" s="20"/>
      <c r="G58" s="20"/>
      <c r="H58" s="20"/>
      <c r="I58" s="20"/>
      <c r="J58" s="20"/>
    </row>
    <row r="59" spans="2:10" ht="15.75">
      <c r="B59" s="35" t="s">
        <v>54</v>
      </c>
      <c r="C59" s="20"/>
      <c r="D59" s="20"/>
      <c r="E59" s="20"/>
      <c r="F59" s="20"/>
      <c r="G59" s="20"/>
      <c r="H59" s="20"/>
      <c r="I59" s="20"/>
      <c r="J59" s="20"/>
    </row>
    <row r="60" spans="2:10" ht="15.75">
      <c r="B60" s="34"/>
      <c r="C60" s="20"/>
      <c r="D60" s="20"/>
      <c r="E60" s="20"/>
      <c r="F60" s="20"/>
      <c r="G60" s="20"/>
      <c r="H60" s="20"/>
      <c r="I60" s="20"/>
      <c r="J60" s="20"/>
    </row>
    <row r="61" spans="2:10" ht="15.75">
      <c r="B61" s="34"/>
      <c r="C61" s="20"/>
      <c r="D61" s="20"/>
      <c r="E61" s="20"/>
      <c r="F61" s="20"/>
      <c r="G61" s="20"/>
      <c r="H61" s="20"/>
      <c r="I61" s="20"/>
      <c r="J61" s="20"/>
    </row>
    <row r="62" spans="2:10" ht="15.75">
      <c r="B62" s="34" t="s">
        <v>61</v>
      </c>
      <c r="C62" s="20"/>
      <c r="D62" s="20"/>
      <c r="E62" s="20"/>
      <c r="F62" s="20"/>
      <c r="G62" s="20"/>
      <c r="H62" s="20"/>
      <c r="I62" s="20"/>
      <c r="J62" s="20"/>
    </row>
    <row r="63" spans="2:10" ht="15.75">
      <c r="B63" s="20"/>
      <c r="C63" s="20"/>
      <c r="D63" s="20"/>
      <c r="E63" s="123" t="s">
        <v>83</v>
      </c>
      <c r="F63" s="20"/>
      <c r="G63" s="20"/>
      <c r="H63" s="20"/>
      <c r="I63" s="20"/>
      <c r="J63" s="20"/>
    </row>
    <row r="64" spans="2:10" ht="15">
      <c r="B64" s="20"/>
      <c r="C64" s="20"/>
      <c r="D64" s="20"/>
      <c r="E64" s="20"/>
      <c r="F64" s="20"/>
      <c r="G64" s="20"/>
      <c r="H64" s="20"/>
      <c r="I64" s="20"/>
      <c r="J64" s="20"/>
    </row>
    <row r="65" spans="2:10" ht="15">
      <c r="B65" s="20"/>
      <c r="C65" s="20"/>
      <c r="D65" s="20"/>
      <c r="E65" s="20"/>
      <c r="F65" s="20"/>
      <c r="G65" s="20"/>
      <c r="H65" s="20"/>
      <c r="I65" s="20"/>
      <c r="J65" s="20"/>
    </row>
    <row r="66" spans="2:10" ht="15">
      <c r="B66" s="20"/>
      <c r="C66" s="20"/>
      <c r="D66" s="20"/>
      <c r="E66" s="20"/>
      <c r="F66" s="20"/>
      <c r="G66" s="20"/>
      <c r="H66" s="20"/>
      <c r="I66" s="20"/>
      <c r="J66" s="20"/>
    </row>
  </sheetData>
  <sheetProtection/>
  <mergeCells count="5">
    <mergeCell ref="C4:K4"/>
    <mergeCell ref="A6:B6"/>
    <mergeCell ref="A17:B17"/>
    <mergeCell ref="A40:B40"/>
    <mergeCell ref="A22:B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2020-08-13T04:29:21Z</cp:lastPrinted>
  <dcterms:created xsi:type="dcterms:W3CDTF">2016-11-28T09:06:02Z</dcterms:created>
  <dcterms:modified xsi:type="dcterms:W3CDTF">2020-08-13T05:16:49Z</dcterms:modified>
  <cp:category/>
  <cp:version/>
  <cp:contentType/>
  <cp:contentStatus/>
</cp:coreProperties>
</file>