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NOIEMBRIE\ph cont executie trim III 2023\"/>
    </mc:Choice>
  </mc:AlternateContent>
  <xr:revisionPtr revIDLastSave="0" documentId="13_ncr:1_{8D8E5220-86B8-4235-8217-56712250301E}" xr6:coauthVersionLast="47" xr6:coauthVersionMax="47" xr10:uidLastSave="{00000000-0000-0000-0000-000000000000}"/>
  <bookViews>
    <workbookView xWindow="3510" yWindow="3510" windowWidth="21615" windowHeight="1143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L21" i="1"/>
  <c r="K22" i="1"/>
  <c r="J24" i="1"/>
  <c r="J23" i="1" s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J25" i="1"/>
  <c r="L25" i="1"/>
  <c r="L24" i="1" s="1"/>
  <c r="L23" i="1" s="1"/>
  <c r="K26" i="1"/>
  <c r="K27" i="1"/>
  <c r="D30" i="1"/>
  <c r="E30" i="1"/>
  <c r="F30" i="1"/>
  <c r="G30" i="1"/>
  <c r="G29" i="1" s="1"/>
  <c r="H30" i="1"/>
  <c r="I30" i="1"/>
  <c r="J30" i="1"/>
  <c r="L30" i="1"/>
  <c r="K31" i="1"/>
  <c r="D32" i="1"/>
  <c r="E32" i="1"/>
  <c r="F32" i="1"/>
  <c r="G32" i="1"/>
  <c r="H32" i="1"/>
  <c r="I32" i="1"/>
  <c r="J32" i="1"/>
  <c r="L32" i="1"/>
  <c r="K33" i="1"/>
  <c r="K34" i="1"/>
  <c r="K35" i="1"/>
  <c r="K36" i="1"/>
  <c r="K37" i="1"/>
  <c r="D39" i="1"/>
  <c r="D38" i="1" s="1"/>
  <c r="E39" i="1"/>
  <c r="F39" i="1"/>
  <c r="G39" i="1"/>
  <c r="H39" i="1"/>
  <c r="I39" i="1"/>
  <c r="J39" i="1"/>
  <c r="L39" i="1"/>
  <c r="K40" i="1"/>
  <c r="K41" i="1"/>
  <c r="D42" i="1"/>
  <c r="E42" i="1"/>
  <c r="F42" i="1"/>
  <c r="G42" i="1"/>
  <c r="H42" i="1"/>
  <c r="I42" i="1"/>
  <c r="J42" i="1"/>
  <c r="K42" i="1"/>
  <c r="L42" i="1"/>
  <c r="K43" i="1"/>
  <c r="D45" i="1"/>
  <c r="D44" i="1" s="1"/>
  <c r="E45" i="1"/>
  <c r="F45" i="1"/>
  <c r="G45" i="1"/>
  <c r="H45" i="1"/>
  <c r="I45" i="1"/>
  <c r="K45" i="1" s="1"/>
  <c r="J45" i="1"/>
  <c r="L45" i="1"/>
  <c r="K46" i="1"/>
  <c r="K47" i="1"/>
  <c r="D48" i="1"/>
  <c r="E48" i="1"/>
  <c r="F48" i="1"/>
  <c r="G48" i="1"/>
  <c r="H48" i="1"/>
  <c r="I48" i="1"/>
  <c r="J48" i="1"/>
  <c r="L48" i="1"/>
  <c r="K49" i="1"/>
  <c r="K50" i="1"/>
  <c r="K51" i="1"/>
  <c r="D53" i="1"/>
  <c r="E53" i="1"/>
  <c r="F53" i="1"/>
  <c r="G53" i="1"/>
  <c r="H53" i="1"/>
  <c r="I53" i="1"/>
  <c r="J53" i="1"/>
  <c r="L53" i="1"/>
  <c r="K54" i="1"/>
  <c r="D55" i="1"/>
  <c r="E55" i="1"/>
  <c r="F55" i="1"/>
  <c r="G55" i="1"/>
  <c r="G52" i="1" s="1"/>
  <c r="H55" i="1"/>
  <c r="I55" i="1"/>
  <c r="J55" i="1"/>
  <c r="L55" i="1"/>
  <c r="K56" i="1"/>
  <c r="D57" i="1"/>
  <c r="E57" i="1"/>
  <c r="F57" i="1"/>
  <c r="G57" i="1"/>
  <c r="H57" i="1"/>
  <c r="I57" i="1"/>
  <c r="J57" i="1"/>
  <c r="L57" i="1"/>
  <c r="K58" i="1"/>
  <c r="D61" i="1"/>
  <c r="E61" i="1"/>
  <c r="E60" i="1" s="1"/>
  <c r="F61" i="1"/>
  <c r="G61" i="1"/>
  <c r="H61" i="1"/>
  <c r="I61" i="1"/>
  <c r="K61" i="1" s="1"/>
  <c r="J61" i="1"/>
  <c r="L61" i="1"/>
  <c r="K62" i="1"/>
  <c r="D63" i="1"/>
  <c r="E63" i="1"/>
  <c r="F63" i="1"/>
  <c r="F60" i="1" s="1"/>
  <c r="G63" i="1"/>
  <c r="G60" i="1" s="1"/>
  <c r="H63" i="1"/>
  <c r="I63" i="1"/>
  <c r="J63" i="1"/>
  <c r="L63" i="1"/>
  <c r="L60" i="1" s="1"/>
  <c r="K64" i="1"/>
  <c r="K65" i="1"/>
  <c r="K66" i="1"/>
  <c r="K67" i="1"/>
  <c r="D69" i="1"/>
  <c r="D68" i="1" s="1"/>
  <c r="E69" i="1"/>
  <c r="E68" i="1" s="1"/>
  <c r="F69" i="1"/>
  <c r="F68" i="1" s="1"/>
  <c r="G69" i="1"/>
  <c r="G68" i="1" s="1"/>
  <c r="H69" i="1"/>
  <c r="H68" i="1" s="1"/>
  <c r="I69" i="1"/>
  <c r="J69" i="1"/>
  <c r="J68" i="1" s="1"/>
  <c r="L69" i="1"/>
  <c r="L68" i="1" s="1"/>
  <c r="K70" i="1"/>
  <c r="K71" i="1"/>
  <c r="K72" i="1"/>
  <c r="D74" i="1"/>
  <c r="E74" i="1"/>
  <c r="F74" i="1"/>
  <c r="G74" i="1"/>
  <c r="H74" i="1"/>
  <c r="I74" i="1"/>
  <c r="J74" i="1"/>
  <c r="L74" i="1"/>
  <c r="K75" i="1"/>
  <c r="D77" i="1"/>
  <c r="D76" i="1" s="1"/>
  <c r="E77" i="1"/>
  <c r="E76" i="1" s="1"/>
  <c r="F77" i="1"/>
  <c r="F76" i="1" s="1"/>
  <c r="G77" i="1"/>
  <c r="G76" i="1" s="1"/>
  <c r="H77" i="1"/>
  <c r="H76" i="1" s="1"/>
  <c r="I77" i="1"/>
  <c r="I76" i="1" s="1"/>
  <c r="J77" i="1"/>
  <c r="J76" i="1" s="1"/>
  <c r="L77" i="1"/>
  <c r="L76" i="1" s="1"/>
  <c r="K78" i="1"/>
  <c r="K79" i="1"/>
  <c r="J80" i="1"/>
  <c r="D81" i="1"/>
  <c r="D80" i="1" s="1"/>
  <c r="E81" i="1"/>
  <c r="E80" i="1" s="1"/>
  <c r="F81" i="1"/>
  <c r="F80" i="1" s="1"/>
  <c r="G81" i="1"/>
  <c r="G80" i="1" s="1"/>
  <c r="H81" i="1"/>
  <c r="H80" i="1" s="1"/>
  <c r="I81" i="1"/>
  <c r="I80" i="1" s="1"/>
  <c r="J81" i="1"/>
  <c r="L81" i="1"/>
  <c r="L80" i="1" s="1"/>
  <c r="K82" i="1"/>
  <c r="K83" i="1"/>
  <c r="K84" i="1"/>
  <c r="D85" i="1"/>
  <c r="E85" i="1"/>
  <c r="F85" i="1"/>
  <c r="G85" i="1"/>
  <c r="H85" i="1"/>
  <c r="I85" i="1"/>
  <c r="J85" i="1"/>
  <c r="L85" i="1"/>
  <c r="K86" i="1"/>
  <c r="K87" i="1"/>
  <c r="K88" i="1"/>
  <c r="K89" i="1"/>
  <c r="K90" i="1"/>
  <c r="K91" i="1"/>
  <c r="K92" i="1"/>
  <c r="F14" i="1" l="1"/>
  <c r="J14" i="1"/>
  <c r="K55" i="1"/>
  <c r="K48" i="1"/>
  <c r="K30" i="1"/>
  <c r="K63" i="1"/>
  <c r="K53" i="1"/>
  <c r="E52" i="1"/>
  <c r="J44" i="1"/>
  <c r="J38" i="1"/>
  <c r="K21" i="1"/>
  <c r="E59" i="1"/>
  <c r="K77" i="1"/>
  <c r="G73" i="1"/>
  <c r="H60" i="1"/>
  <c r="H59" i="1" s="1"/>
  <c r="D60" i="1"/>
  <c r="D59" i="1" s="1"/>
  <c r="K57" i="1"/>
  <c r="F52" i="1"/>
  <c r="H52" i="1"/>
  <c r="D52" i="1"/>
  <c r="H44" i="1"/>
  <c r="G44" i="1"/>
  <c r="I38" i="1"/>
  <c r="K38" i="1" s="1"/>
  <c r="E38" i="1"/>
  <c r="L29" i="1"/>
  <c r="E14" i="1"/>
  <c r="H73" i="1"/>
  <c r="D14" i="1"/>
  <c r="K85" i="1"/>
  <c r="K74" i="1"/>
  <c r="K69" i="1"/>
  <c r="J60" i="1"/>
  <c r="J52" i="1"/>
  <c r="I44" i="1"/>
  <c r="K44" i="1" s="1"/>
  <c r="E44" i="1"/>
  <c r="H38" i="1"/>
  <c r="K39" i="1"/>
  <c r="G38" i="1"/>
  <c r="K32" i="1"/>
  <c r="E29" i="1"/>
  <c r="K18" i="1"/>
  <c r="L14" i="1"/>
  <c r="G14" i="1"/>
  <c r="J59" i="1"/>
  <c r="L52" i="1"/>
  <c r="L73" i="1"/>
  <c r="F73" i="1"/>
  <c r="I60" i="1"/>
  <c r="K60" i="1" s="1"/>
  <c r="I52" i="1"/>
  <c r="K52" i="1" s="1"/>
  <c r="K16" i="1"/>
  <c r="L59" i="1"/>
  <c r="F59" i="1"/>
  <c r="E73" i="1"/>
  <c r="J29" i="1"/>
  <c r="J28" i="1" s="1"/>
  <c r="D29" i="1"/>
  <c r="D28" i="1" s="1"/>
  <c r="H14" i="1"/>
  <c r="J73" i="1"/>
  <c r="D73" i="1"/>
  <c r="F29" i="1"/>
  <c r="K80" i="1"/>
  <c r="L44" i="1"/>
  <c r="F44" i="1"/>
  <c r="L38" i="1"/>
  <c r="F38" i="1"/>
  <c r="H29" i="1"/>
  <c r="K76" i="1"/>
  <c r="I73" i="1"/>
  <c r="K73" i="1" s="1"/>
  <c r="K24" i="1"/>
  <c r="I23" i="1"/>
  <c r="K23" i="1" s="1"/>
  <c r="G28" i="1"/>
  <c r="H28" i="1"/>
  <c r="G59" i="1"/>
  <c r="I68" i="1"/>
  <c r="K68" i="1" s="1"/>
  <c r="K81" i="1"/>
  <c r="I29" i="1"/>
  <c r="K25" i="1"/>
  <c r="I15" i="1"/>
  <c r="E28" i="1" l="1"/>
  <c r="E13" i="1" s="1"/>
  <c r="J13" i="1"/>
  <c r="L28" i="1"/>
  <c r="L13" i="1" s="1"/>
  <c r="D13" i="1"/>
  <c r="I59" i="1"/>
  <c r="K59" i="1" s="1"/>
  <c r="G13" i="1"/>
  <c r="F28" i="1"/>
  <c r="F13" i="1" s="1"/>
  <c r="H13" i="1"/>
  <c r="K15" i="1"/>
  <c r="I14" i="1"/>
  <c r="K29" i="1"/>
  <c r="I28" i="1"/>
  <c r="K28" i="1" s="1"/>
  <c r="K14" i="1" l="1"/>
  <c r="I13" i="1"/>
  <c r="K13" i="1" s="1"/>
</calcChain>
</file>

<file path=xl/sharedStrings.xml><?xml version="1.0" encoding="utf-8"?>
<sst xmlns="http://schemas.openxmlformats.org/spreadsheetml/2006/main" count="496" uniqueCount="469">
  <si>
    <t>Cont de executie - Cheltuieli - Bugetul local</t>
  </si>
  <si>
    <t>Trimestrul: 3,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</si>
  <si>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</si>
  <si>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</si>
  <si>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</si>
  <si>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</si>
  <si>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</si>
  <si>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</si>
  <si>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</si>
  <si>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</si>
  <si>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</si>
  <si>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</si>
  <si>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</si>
  <si>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</si>
  <si>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</si>
  <si>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</si>
  <si>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</si>
  <si>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</si>
  <si>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</si>
  <si>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</si>
  <si>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</si>
  <si>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</si>
  <si>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</si>
  <si>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</si>
  <si>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</si>
  <si>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</si>
  <si>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</si>
  <si>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</si>
  <si>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</si>
  <si>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</si>
  <si>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</si>
  <si>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</si>
  <si>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</si>
  <si>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</si>
  <si>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10</t>
  </si>
  <si>
    <t>Servicii publice comunitare de evidenţă a persoanelor</t>
  </si>
  <si>
    <t>54.02.10</t>
  </si>
  <si>
    <t>11</t>
  </si>
  <si>
    <t xml:space="preserve">Alte servicii publice generale </t>
  </si>
  <si>
    <t>54.02.50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</si>
  <si>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</si>
  <si>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</si>
  <si>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</si>
  <si>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</si>
  <si>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</si>
  <si>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</si>
  <si>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</si>
  <si>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</si>
  <si>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</si>
  <si>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</si>
  <si>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</si>
  <si>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</si>
  <si>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</si>
  <si>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</si>
  <si>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</si>
  <si>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</si>
  <si>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</si>
  <si>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</si>
  <si>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</si>
  <si>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</si>
  <si>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</si>
  <si>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</si>
  <si>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</si>
  <si>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</si>
  <si>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</si>
  <si>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</si>
  <si>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</si>
  <si>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</si>
  <si>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</si>
  <si>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</si>
  <si>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</si>
  <si>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</si>
  <si>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</si>
  <si>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</si>
  <si>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</si>
  <si>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</si>
  <si>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</si>
  <si>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</si>
  <si>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</si>
  <si>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</si>
  <si>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</si>
  <si>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</si>
  <si>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</si>
  <si>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</si>
  <si>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</si>
  <si>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</si>
  <si>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</si>
  <si>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</si>
  <si>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</si>
  <si>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</si>
  <si>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</si>
  <si>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</si>
  <si>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</si>
  <si>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</si>
  <si>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</si>
  <si>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</si>
  <si>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</si>
  <si>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</si>
  <si>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</si>
  <si>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</si>
  <si>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</si>
  <si>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</si>
  <si>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</si>
  <si>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</si>
  <si>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</si>
  <si>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</si>
  <si>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</si>
  <si>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</si>
  <si>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</si>
  <si>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</si>
  <si>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</si>
  <si>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</si>
  <si>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</si>
  <si>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</si>
  <si>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</si>
  <si>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</si>
  <si>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</si>
  <si>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</si>
  <si>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</si>
  <si>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</si>
  <si>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</si>
  <si>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</si>
  <si>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</si>
  <si>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</si>
  <si>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</si>
  <si>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</si>
  <si>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</si>
  <si>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</si>
  <si>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</si>
  <si>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</si>
  <si>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</si>
  <si>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</si>
  <si>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</si>
  <si>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</si>
  <si>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</si>
  <si>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</si>
  <si>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</si>
  <si>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</si>
  <si>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</si>
  <si>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</si>
  <si>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</si>
  <si>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</si>
  <si>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</si>
  <si>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</si>
  <si>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</si>
  <si>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</si>
  <si>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</si>
  <si>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</si>
  <si>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</si>
  <si>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</si>
  <si>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</si>
  <si>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</si>
  <si>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</si>
  <si>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</si>
  <si>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</si>
  <si>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</si>
  <si>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</si>
  <si>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</si>
  <si>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</si>
  <si>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</si>
  <si>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</si>
  <si>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</si>
  <si>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</si>
  <si>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</si>
  <si>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</si>
  <si>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</si>
  <si>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</si>
  <si>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</si>
  <si>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</si>
  <si>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</si>
  <si>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</si>
  <si>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</si>
  <si>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</si>
  <si>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</si>
  <si>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</si>
  <si>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</si>
  <si>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</si>
  <si>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</si>
  <si>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</si>
  <si>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</si>
  <si>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</si>
  <si>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</si>
  <si>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</si>
  <si>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</si>
  <si>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</si>
  <si>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</si>
  <si>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</si>
  <si>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</si>
  <si>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</si>
  <si>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</si>
  <si>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99</t>
  </si>
  <si>
    <t>Colectarea, tratarea si distrugerea deseurilor</t>
  </si>
  <si>
    <t>74.02.05.02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</si>
  <si>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</si>
  <si>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</si>
  <si>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</si>
  <si>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</si>
  <si>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</si>
  <si>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</si>
  <si>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</si>
  <si>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</si>
  <si>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</si>
  <si>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</si>
  <si>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</si>
  <si>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</si>
  <si>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</si>
  <si>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</si>
  <si>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</si>
  <si>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</si>
  <si>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</si>
  <si>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</si>
  <si>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</si>
  <si>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</si>
  <si>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</si>
  <si>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118</t>
  </si>
  <si>
    <t>Alte cheltuieli in domeniul agriculturii, silviculturii, pisciculturii si vanatorii</t>
  </si>
  <si>
    <t>83.02.50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</si>
  <si>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</si>
  <si>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</si>
  <si>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</si>
  <si>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</si>
  <si>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</si>
  <si>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</si>
  <si>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</si>
  <si>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</si>
  <si>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</si>
  <si>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</si>
  <si>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</si>
  <si>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</si>
  <si>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</si>
  <si>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</si>
  <si>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</si>
  <si>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</si>
  <si>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</si>
  <si>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</si>
  <si>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</si>
  <si>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</si>
  <si>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</si>
  <si>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</si>
  <si>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</si>
  <si>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</si>
  <si>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</si>
  <si>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</si>
  <si>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</si>
  <si>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</si>
  <si>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</si>
  <si>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</si>
  <si>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</si>
  <si>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</si>
  <si>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</si>
  <si>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</si>
  <si>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</si>
  <si>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</si>
  <si>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142</t>
  </si>
  <si>
    <t xml:space="preserve">    Deficitul secţiunii de dezvoltare</t>
  </si>
  <si>
    <t>99.02.97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</si>
  <si>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</si>
  <si>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</si>
  <si>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</si>
  <si>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</si>
  <si>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</si>
  <si>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</si>
  <si>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</si>
  <si>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</si>
  <si>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</si>
  <si>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</si>
  <si>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</si>
  <si>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</si>
  <si>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</si>
  <si>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</si>
  <si>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</si>
  <si>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</si>
  <si>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</si>
  <si>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</si>
  <si>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</si>
  <si>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</si>
  <si>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</si>
  <si>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</si>
  <si>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</si>
  <si>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</si>
  <si>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</si>
  <si>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</si>
  <si>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</si>
  <si>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</si>
  <si>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</si>
  <si>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</si>
  <si>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</si>
  <si>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</si>
  <si>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</si>
  <si>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</si>
  <si>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</si>
  <si>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</si>
  <si>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</si>
  <si>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</si>
  <si>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</si>
  <si>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</si>
  <si>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</si>
  <si>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</si>
  <si>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</si>
  <si>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</si>
  <si>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</si>
  <si>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</si>
  <si>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</si>
  <si>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</si>
  <si>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</si>
  <si>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</si>
  <si>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</si>
  <si>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</si>
  <si>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</si>
  <si>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</si>
  <si>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</si>
  <si>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</si>
  <si>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</si>
  <si>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</si>
  <si>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</si>
  <si>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</si>
  <si>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</si>
  <si>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</si>
  <si>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</si>
  <si>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</si>
  <si>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</si>
  <si>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</si>
  <si>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</si>
  <si>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</si>
  <si>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</si>
  <si>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</si>
  <si>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</si>
  <si>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</si>
  <si>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</si>
  <si>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</si>
  <si>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</si>
  <si>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</si>
  <si>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</si>
  <si>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</si>
  <si>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</si>
  <si>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</si>
  <si>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</si>
  <si>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</si>
  <si>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</si>
  <si>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</si>
  <si>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</si>
  <si>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</si>
  <si>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</si>
  <si>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</si>
  <si>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</si>
  <si>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</si>
  <si>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</si>
  <si>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</si>
  <si>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</si>
  <si>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</si>
  <si>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</si>
  <si>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</si>
  <si>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</si>
  <si>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</si>
  <si>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</si>
  <si>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</si>
  <si>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</si>
  <si>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</si>
  <si>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</si>
  <si>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</si>
  <si>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</si>
  <si>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</si>
  <si>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</si>
  <si>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</si>
  <si>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</si>
  <si>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</si>
  <si>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</si>
  <si>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</si>
  <si>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</si>
  <si>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</si>
  <si>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</si>
  <si>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</si>
  <si>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</si>
  <si>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</si>
  <si>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</si>
  <si>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</si>
  <si>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</si>
  <si>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</si>
  <si>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</si>
  <si>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</si>
  <si>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</si>
  <si>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</si>
  <si>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</si>
  <si>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</si>
  <si>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</si>
  <si>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</si>
  <si>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</si>
  <si>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Sustinerea cultelor</t>
  </si>
  <si>
    <t>59.12</t>
  </si>
  <si>
    <t>Despagubiri civile</t>
  </si>
  <si>
    <t>59.17</t>
  </si>
  <si>
    <t>Actiuni cu caracter stiintific si social cultural</t>
  </si>
  <si>
    <t>59.22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</si>
  <si>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</si>
  <si>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</si>
  <si>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</si>
  <si>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</si>
  <si>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</si>
  <si>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</si>
  <si>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</si>
  <si>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</si>
  <si>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</si>
  <si>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</si>
  <si>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</si>
  <si>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</si>
  <si>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</si>
  <si>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</si>
  <si>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</si>
  <si>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</si>
  <si>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</si>
  <si>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</si>
  <si>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</si>
  <si>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</si>
  <si>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</si>
  <si>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</si>
  <si>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</si>
  <si>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</si>
  <si>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</si>
  <si>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</si>
  <si>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</si>
  <si>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</si>
  <si>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</si>
  <si>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</si>
  <si>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</si>
  <si>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</si>
  <si>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</si>
  <si>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</si>
  <si>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</si>
  <si>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</si>
  <si>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</si>
  <si>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</si>
  <si>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</si>
  <si>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</si>
  <si>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</si>
  <si>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</si>
  <si>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</si>
  <si>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Finanţare publică naţională</t>
  </si>
  <si>
    <t>60.02</t>
  </si>
  <si>
    <t>Sume aferente TVA</t>
  </si>
  <si>
    <t>60.03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</si>
  <si>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</si>
  <si>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</si>
  <si>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</si>
  <si>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</si>
  <si>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</si>
  <si>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</si>
  <si>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</si>
  <si>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</si>
  <si>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</si>
  <si>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</si>
  <si>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</si>
  <si>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</si>
  <si>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</si>
  <si>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</si>
  <si>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</si>
  <si>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</si>
  <si>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</si>
  <si>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</si>
  <si>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</si>
  <si>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</si>
  <si>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</si>
  <si>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</si>
  <si>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</si>
  <si>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</si>
  <si>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</si>
  <si>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</si>
  <si>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</si>
  <si>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</si>
  <si>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ANEXA NR. 2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</si>
</sst>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6"/>
  <sheetViews>
    <sheetView tabSelected="1" topLeftCell="B1" workbookViewId="0">
      <selection activeCell="Q9" sqref="Q9"/>
    </sheetView>
  </sheetViews>
  <sheetFormatPr defaultRowHeight="15" x14ac:dyDescent="0.25"/>
  <cols>
    <col min="1" max="1" width="3.42578125" hidden="1" customWidth="1"/>
    <col min="2" max="2" width="41" customWidth="1"/>
    <col min="3" max="3" width="10.140625" customWidth="1"/>
    <col min="4" max="5" width="14.42578125" hidden="1" customWidth="1"/>
    <col min="6" max="6" width="14.140625" customWidth="1"/>
    <col min="7" max="7" width="13.5703125" customWidth="1"/>
    <col min="8" max="9" width="14.42578125" hidden="1" customWidth="1"/>
    <col min="10" max="10" width="13.42578125" customWidth="1"/>
    <col min="11" max="12" width="14.42578125" hidden="1" customWidth="1"/>
  </cols>
  <sheetData>
    <row r="1" spans="1:12" x14ac:dyDescent="0.25">
      <c r="A1" s="12" t="s">
        <v>468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457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70.150000000000006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D14+D23+D28+D59+D73</f>
        <v>0</v>
      </c>
      <c r="E13" s="6">
        <f t="shared" si="0"/>
        <v>0</v>
      </c>
      <c r="F13" s="6">
        <f t="shared" si="0"/>
        <v>139076040</v>
      </c>
      <c r="G13" s="6">
        <f t="shared" si="0"/>
        <v>126538330</v>
      </c>
      <c r="H13" s="6">
        <f t="shared" si="0"/>
        <v>72666464</v>
      </c>
      <c r="I13" s="6">
        <f t="shared" si="0"/>
        <v>72666464</v>
      </c>
      <c r="J13" s="6">
        <f t="shared" si="0"/>
        <v>66855590</v>
      </c>
      <c r="K13" s="6">
        <f t="shared" ref="K13:K44" si="1">I13-J13</f>
        <v>5810874</v>
      </c>
      <c r="L13" s="6">
        <f>L14+L23+L28+L59+L73</f>
        <v>49043610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18427930</v>
      </c>
      <c r="G14" s="6">
        <f t="shared" si="2"/>
        <v>16640930</v>
      </c>
      <c r="H14" s="6">
        <f t="shared" si="2"/>
        <v>15274813</v>
      </c>
      <c r="I14" s="6">
        <f t="shared" si="2"/>
        <v>15274813</v>
      </c>
      <c r="J14" s="6">
        <f t="shared" si="2"/>
        <v>13525800</v>
      </c>
      <c r="K14" s="6">
        <f t="shared" si="1"/>
        <v>1749013</v>
      </c>
      <c r="L14" s="6">
        <f>L15+L18+L21</f>
        <v>11053436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15579230</v>
      </c>
      <c r="G15" s="6">
        <f t="shared" si="3"/>
        <v>13946230</v>
      </c>
      <c r="H15" s="6">
        <f t="shared" si="3"/>
        <v>12516563</v>
      </c>
      <c r="I15" s="6">
        <f t="shared" si="3"/>
        <v>12516563</v>
      </c>
      <c r="J15" s="6">
        <f t="shared" si="3"/>
        <v>10934325</v>
      </c>
      <c r="K15" s="6">
        <f t="shared" si="1"/>
        <v>1582238</v>
      </c>
      <c r="L15" s="6">
        <f>L16</f>
        <v>8451208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15579230</v>
      </c>
      <c r="G16" s="6">
        <f t="shared" si="3"/>
        <v>13946230</v>
      </c>
      <c r="H16" s="6">
        <f t="shared" si="3"/>
        <v>12516563</v>
      </c>
      <c r="I16" s="6">
        <f t="shared" si="3"/>
        <v>12516563</v>
      </c>
      <c r="J16" s="6">
        <f t="shared" si="3"/>
        <v>10934325</v>
      </c>
      <c r="K16" s="6">
        <f t="shared" si="1"/>
        <v>1582238</v>
      </c>
      <c r="L16" s="6">
        <f>L17</f>
        <v>8451208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15579230</v>
      </c>
      <c r="G17" s="6">
        <v>13946230</v>
      </c>
      <c r="H17" s="6">
        <v>12516563</v>
      </c>
      <c r="I17" s="6">
        <v>12516563</v>
      </c>
      <c r="J17" s="6">
        <v>10934325</v>
      </c>
      <c r="K17" s="6">
        <f t="shared" si="1"/>
        <v>1582238</v>
      </c>
      <c r="L17" s="6">
        <v>8451208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+D19+D20</f>
        <v>0</v>
      </c>
      <c r="E18" s="6">
        <f t="shared" si="4"/>
        <v>0</v>
      </c>
      <c r="F18" s="6">
        <f t="shared" si="4"/>
        <v>686700</v>
      </c>
      <c r="G18" s="6">
        <f t="shared" si="4"/>
        <v>548700</v>
      </c>
      <c r="H18" s="6">
        <f t="shared" si="4"/>
        <v>664717</v>
      </c>
      <c r="I18" s="6">
        <f t="shared" si="4"/>
        <v>664717</v>
      </c>
      <c r="J18" s="6">
        <f t="shared" si="4"/>
        <v>497942</v>
      </c>
      <c r="K18" s="6">
        <f t="shared" si="1"/>
        <v>166775</v>
      </c>
      <c r="L18" s="6">
        <f>+L19+L20</f>
        <v>494311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686700</v>
      </c>
      <c r="G19" s="6">
        <v>548700</v>
      </c>
      <c r="H19" s="6">
        <v>664717</v>
      </c>
      <c r="I19" s="6">
        <v>664717</v>
      </c>
      <c r="J19" s="6">
        <v>497942</v>
      </c>
      <c r="K19" s="6">
        <f t="shared" si="1"/>
        <v>166775</v>
      </c>
      <c r="L19" s="6">
        <v>493517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f t="shared" si="1"/>
        <v>0</v>
      </c>
      <c r="L20" s="6">
        <v>794</v>
      </c>
    </row>
    <row r="21" spans="1:12" s="2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2162000</v>
      </c>
      <c r="G21" s="6">
        <f t="shared" si="5"/>
        <v>2146000</v>
      </c>
      <c r="H21" s="6">
        <f t="shared" si="5"/>
        <v>2093533</v>
      </c>
      <c r="I21" s="6">
        <f t="shared" si="5"/>
        <v>2093533</v>
      </c>
      <c r="J21" s="6">
        <f t="shared" si="5"/>
        <v>2093533</v>
      </c>
      <c r="K21" s="6">
        <f t="shared" si="1"/>
        <v>0</v>
      </c>
      <c r="L21" s="6">
        <f>L22</f>
        <v>2107917</v>
      </c>
    </row>
    <row r="22" spans="1:12" s="2" customFormat="1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2162000</v>
      </c>
      <c r="G22" s="6">
        <v>2146000</v>
      </c>
      <c r="H22" s="6">
        <v>2093533</v>
      </c>
      <c r="I22" s="6">
        <v>2093533</v>
      </c>
      <c r="J22" s="6">
        <v>2093533</v>
      </c>
      <c r="K22" s="6">
        <f t="shared" si="1"/>
        <v>0</v>
      </c>
      <c r="L22" s="6">
        <v>2107917</v>
      </c>
    </row>
    <row r="23" spans="1:12" s="2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2301500</v>
      </c>
      <c r="G23" s="6">
        <f t="shared" si="6"/>
        <v>1986000</v>
      </c>
      <c r="H23" s="6">
        <f t="shared" si="6"/>
        <v>2183012</v>
      </c>
      <c r="I23" s="6">
        <f t="shared" si="6"/>
        <v>2183012</v>
      </c>
      <c r="J23" s="6">
        <f t="shared" si="6"/>
        <v>1654971</v>
      </c>
      <c r="K23" s="6">
        <f t="shared" si="1"/>
        <v>528041</v>
      </c>
      <c r="L23" s="6">
        <f>+L24</f>
        <v>1628265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2301500</v>
      </c>
      <c r="G24" s="6">
        <f t="shared" si="7"/>
        <v>1986000</v>
      </c>
      <c r="H24" s="6">
        <f t="shared" si="7"/>
        <v>2183012</v>
      </c>
      <c r="I24" s="6">
        <f t="shared" si="7"/>
        <v>2183012</v>
      </c>
      <c r="J24" s="6">
        <f t="shared" si="7"/>
        <v>1654971</v>
      </c>
      <c r="K24" s="6">
        <f t="shared" si="1"/>
        <v>528041</v>
      </c>
      <c r="L24" s="6">
        <f>L25+L27</f>
        <v>1628265</v>
      </c>
    </row>
    <row r="25" spans="1:12" s="2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2276500</v>
      </c>
      <c r="G25" s="6">
        <f t="shared" si="8"/>
        <v>1961000</v>
      </c>
      <c r="H25" s="6">
        <f t="shared" si="8"/>
        <v>2161433</v>
      </c>
      <c r="I25" s="6">
        <f t="shared" si="8"/>
        <v>2161433</v>
      </c>
      <c r="J25" s="6">
        <f t="shared" si="8"/>
        <v>1633392</v>
      </c>
      <c r="K25" s="6">
        <f t="shared" si="1"/>
        <v>528041</v>
      </c>
      <c r="L25" s="6">
        <f>L26</f>
        <v>1605976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2276500</v>
      </c>
      <c r="G26" s="6">
        <v>1961000</v>
      </c>
      <c r="H26" s="6">
        <v>2161433</v>
      </c>
      <c r="I26" s="6">
        <v>2161433</v>
      </c>
      <c r="J26" s="6">
        <v>1633392</v>
      </c>
      <c r="K26" s="6">
        <f t="shared" si="1"/>
        <v>528041</v>
      </c>
      <c r="L26" s="6">
        <v>1605976</v>
      </c>
    </row>
    <row r="27" spans="1:12" s="2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25000</v>
      </c>
      <c r="G27" s="6">
        <v>25000</v>
      </c>
      <c r="H27" s="6">
        <v>21579</v>
      </c>
      <c r="I27" s="6">
        <v>21579</v>
      </c>
      <c r="J27" s="6">
        <v>21579</v>
      </c>
      <c r="K27" s="6">
        <f t="shared" si="1"/>
        <v>0</v>
      </c>
      <c r="L27" s="6">
        <v>22289</v>
      </c>
    </row>
    <row r="28" spans="1:12" s="2" customFormat="1" ht="22.5" x14ac:dyDescent="0.25">
      <c r="A28" s="5" t="s">
        <v>61</v>
      </c>
      <c r="B28" s="5" t="s">
        <v>62</v>
      </c>
      <c r="C28" s="5" t="s">
        <v>63</v>
      </c>
      <c r="D28" s="6">
        <f t="shared" ref="D28:J28" si="9">D29+D38+D44+D52</f>
        <v>0</v>
      </c>
      <c r="E28" s="6">
        <f t="shared" si="9"/>
        <v>0</v>
      </c>
      <c r="F28" s="6">
        <f t="shared" si="9"/>
        <v>49018710</v>
      </c>
      <c r="G28" s="6">
        <f t="shared" si="9"/>
        <v>46046110</v>
      </c>
      <c r="H28" s="6">
        <f t="shared" si="9"/>
        <v>37881319</v>
      </c>
      <c r="I28" s="6">
        <f t="shared" si="9"/>
        <v>37881319</v>
      </c>
      <c r="J28" s="6">
        <f t="shared" si="9"/>
        <v>37030368</v>
      </c>
      <c r="K28" s="6">
        <f t="shared" si="1"/>
        <v>850951</v>
      </c>
      <c r="L28" s="6">
        <f>L29+L38+L44+L52</f>
        <v>29026987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10">D30+D32+D36+D37</f>
        <v>0</v>
      </c>
      <c r="E29" s="6">
        <f t="shared" si="10"/>
        <v>0</v>
      </c>
      <c r="F29" s="6">
        <f t="shared" si="10"/>
        <v>10982500</v>
      </c>
      <c r="G29" s="6">
        <f t="shared" si="10"/>
        <v>9710400</v>
      </c>
      <c r="H29" s="6">
        <f t="shared" si="10"/>
        <v>7236020</v>
      </c>
      <c r="I29" s="6">
        <f t="shared" si="10"/>
        <v>7236020</v>
      </c>
      <c r="J29" s="6">
        <f t="shared" si="10"/>
        <v>7208364</v>
      </c>
      <c r="K29" s="6">
        <f t="shared" si="1"/>
        <v>27656</v>
      </c>
      <c r="L29" s="6">
        <f>L30+L32+L36+L37</f>
        <v>4143647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280000</v>
      </c>
      <c r="G30" s="6">
        <f t="shared" si="11"/>
        <v>230000</v>
      </c>
      <c r="H30" s="6">
        <f t="shared" si="11"/>
        <v>174968</v>
      </c>
      <c r="I30" s="6">
        <f t="shared" si="11"/>
        <v>174968</v>
      </c>
      <c r="J30" s="6">
        <f t="shared" si="11"/>
        <v>174968</v>
      </c>
      <c r="K30" s="6">
        <f t="shared" si="1"/>
        <v>0</v>
      </c>
      <c r="L30" s="6">
        <f>L31</f>
        <v>164528</v>
      </c>
    </row>
    <row r="31" spans="1:12" s="2" customFormat="1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280000</v>
      </c>
      <c r="G31" s="6">
        <v>230000</v>
      </c>
      <c r="H31" s="6">
        <v>174968</v>
      </c>
      <c r="I31" s="6">
        <v>174968</v>
      </c>
      <c r="J31" s="6">
        <v>174968</v>
      </c>
      <c r="K31" s="6">
        <f t="shared" si="1"/>
        <v>0</v>
      </c>
      <c r="L31" s="6">
        <v>164528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f t="shared" ref="D32:J32" si="12">D33+D34+D35</f>
        <v>0</v>
      </c>
      <c r="E32" s="6">
        <f t="shared" si="12"/>
        <v>0</v>
      </c>
      <c r="F32" s="6">
        <f t="shared" si="12"/>
        <v>8013890</v>
      </c>
      <c r="G32" s="6">
        <f t="shared" si="12"/>
        <v>6791790</v>
      </c>
      <c r="H32" s="6">
        <f t="shared" si="12"/>
        <v>4457454</v>
      </c>
      <c r="I32" s="6">
        <f t="shared" si="12"/>
        <v>4457454</v>
      </c>
      <c r="J32" s="6">
        <f t="shared" si="12"/>
        <v>4429798</v>
      </c>
      <c r="K32" s="6">
        <f t="shared" si="1"/>
        <v>27656</v>
      </c>
      <c r="L32" s="6">
        <f>L33+L34+L35</f>
        <v>3818025</v>
      </c>
    </row>
    <row r="33" spans="1:12" s="2" customFormat="1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3137670</v>
      </c>
      <c r="G33" s="6">
        <v>2590570</v>
      </c>
      <c r="H33" s="6">
        <v>1658448</v>
      </c>
      <c r="I33" s="6">
        <v>1658448</v>
      </c>
      <c r="J33" s="6">
        <v>1654768</v>
      </c>
      <c r="K33" s="6">
        <f t="shared" si="1"/>
        <v>3680</v>
      </c>
      <c r="L33" s="6">
        <v>1835652</v>
      </c>
    </row>
    <row r="34" spans="1:12" s="2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4826220</v>
      </c>
      <c r="G34" s="6">
        <v>4151220</v>
      </c>
      <c r="H34" s="6">
        <v>2749006</v>
      </c>
      <c r="I34" s="6">
        <v>2749006</v>
      </c>
      <c r="J34" s="6">
        <v>2725030</v>
      </c>
      <c r="K34" s="6">
        <f t="shared" si="1"/>
        <v>23976</v>
      </c>
      <c r="L34" s="6">
        <v>1930450</v>
      </c>
    </row>
    <row r="35" spans="1:12" s="2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50000</v>
      </c>
      <c r="G35" s="6">
        <v>50000</v>
      </c>
      <c r="H35" s="6">
        <v>50000</v>
      </c>
      <c r="I35" s="6">
        <v>50000</v>
      </c>
      <c r="J35" s="6">
        <v>50000</v>
      </c>
      <c r="K35" s="6">
        <f t="shared" si="1"/>
        <v>0</v>
      </c>
      <c r="L35" s="6">
        <v>51923</v>
      </c>
    </row>
    <row r="36" spans="1:12" s="2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50000</v>
      </c>
      <c r="G36" s="6">
        <v>50000</v>
      </c>
      <c r="H36" s="6">
        <v>50000</v>
      </c>
      <c r="I36" s="6">
        <v>50000</v>
      </c>
      <c r="J36" s="6">
        <v>50000</v>
      </c>
      <c r="K36" s="6">
        <f t="shared" si="1"/>
        <v>0</v>
      </c>
      <c r="L36" s="6">
        <v>50000</v>
      </c>
    </row>
    <row r="37" spans="1:12" s="2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2638610</v>
      </c>
      <c r="G37" s="6">
        <v>2638610</v>
      </c>
      <c r="H37" s="6">
        <v>2553598</v>
      </c>
      <c r="I37" s="6">
        <v>2553598</v>
      </c>
      <c r="J37" s="6">
        <v>2553598</v>
      </c>
      <c r="K37" s="6">
        <f t="shared" si="1"/>
        <v>0</v>
      </c>
      <c r="L37" s="6">
        <v>111094</v>
      </c>
    </row>
    <row r="38" spans="1:12" s="2" customFormat="1" x14ac:dyDescent="0.25">
      <c r="A38" s="5" t="s">
        <v>91</v>
      </c>
      <c r="B38" s="5" t="s">
        <v>92</v>
      </c>
      <c r="C38" s="5" t="s">
        <v>93</v>
      </c>
      <c r="D38" s="6">
        <f t="shared" ref="D38:J38" si="13">D39+D41+D42</f>
        <v>0</v>
      </c>
      <c r="E38" s="6">
        <f t="shared" si="13"/>
        <v>0</v>
      </c>
      <c r="F38" s="6">
        <f t="shared" si="13"/>
        <v>26780510</v>
      </c>
      <c r="G38" s="6">
        <f t="shared" si="13"/>
        <v>26540510</v>
      </c>
      <c r="H38" s="6">
        <f t="shared" si="13"/>
        <v>22490891</v>
      </c>
      <c r="I38" s="6">
        <f t="shared" si="13"/>
        <v>22490891</v>
      </c>
      <c r="J38" s="6">
        <f t="shared" si="13"/>
        <v>22228973</v>
      </c>
      <c r="K38" s="6">
        <f t="shared" si="1"/>
        <v>261918</v>
      </c>
      <c r="L38" s="6">
        <f>L39+L41+L42</f>
        <v>17468162</v>
      </c>
    </row>
    <row r="39" spans="1:12" s="2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4">D40</f>
        <v>0</v>
      </c>
      <c r="E39" s="6">
        <f t="shared" si="14"/>
        <v>0</v>
      </c>
      <c r="F39" s="6">
        <f t="shared" si="14"/>
        <v>25601510</v>
      </c>
      <c r="G39" s="6">
        <f t="shared" si="14"/>
        <v>25601510</v>
      </c>
      <c r="H39" s="6">
        <f t="shared" si="14"/>
        <v>21377025</v>
      </c>
      <c r="I39" s="6">
        <f t="shared" si="14"/>
        <v>21377025</v>
      </c>
      <c r="J39" s="6">
        <f t="shared" si="14"/>
        <v>21377025</v>
      </c>
      <c r="K39" s="6">
        <f t="shared" si="1"/>
        <v>0</v>
      </c>
      <c r="L39" s="6">
        <f>L40</f>
        <v>16617311</v>
      </c>
    </row>
    <row r="40" spans="1:12" s="2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25601510</v>
      </c>
      <c r="G40" s="6">
        <v>25601510</v>
      </c>
      <c r="H40" s="6">
        <v>21377025</v>
      </c>
      <c r="I40" s="6">
        <v>21377025</v>
      </c>
      <c r="J40" s="6">
        <v>21377025</v>
      </c>
      <c r="K40" s="6">
        <f t="shared" si="1"/>
        <v>0</v>
      </c>
      <c r="L40" s="6">
        <v>16617311</v>
      </c>
    </row>
    <row r="41" spans="1:12" s="2" customFormat="1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1179000</v>
      </c>
      <c r="G41" s="6">
        <v>939000</v>
      </c>
      <c r="H41" s="6">
        <v>1113866</v>
      </c>
      <c r="I41" s="6">
        <v>1113866</v>
      </c>
      <c r="J41" s="6">
        <v>851948</v>
      </c>
      <c r="K41" s="6">
        <f t="shared" si="1"/>
        <v>261918</v>
      </c>
      <c r="L41" s="6">
        <v>850481</v>
      </c>
    </row>
    <row r="42" spans="1:12" s="2" customFormat="1" ht="22.5" x14ac:dyDescent="0.25">
      <c r="A42" s="5" t="s">
        <v>103</v>
      </c>
      <c r="B42" s="5" t="s">
        <v>104</v>
      </c>
      <c r="C42" s="5" t="s">
        <v>105</v>
      </c>
      <c r="D42" s="6">
        <f t="shared" ref="D42:J42" si="15">D43</f>
        <v>0</v>
      </c>
      <c r="E42" s="6">
        <f t="shared" si="15"/>
        <v>0</v>
      </c>
      <c r="F42" s="6">
        <f t="shared" si="15"/>
        <v>0</v>
      </c>
      <c r="G42" s="6">
        <f t="shared" si="15"/>
        <v>0</v>
      </c>
      <c r="H42" s="6">
        <f t="shared" si="15"/>
        <v>0</v>
      </c>
      <c r="I42" s="6">
        <f t="shared" si="15"/>
        <v>0</v>
      </c>
      <c r="J42" s="6">
        <f t="shared" si="15"/>
        <v>0</v>
      </c>
      <c r="K42" s="6">
        <f t="shared" si="1"/>
        <v>0</v>
      </c>
      <c r="L42" s="6">
        <f>L43</f>
        <v>370</v>
      </c>
    </row>
    <row r="43" spans="1:12" s="2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f t="shared" si="1"/>
        <v>0</v>
      </c>
      <c r="L43" s="6">
        <v>370</v>
      </c>
    </row>
    <row r="44" spans="1:12" s="2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6">D45+D48+D51</f>
        <v>0</v>
      </c>
      <c r="E44" s="6">
        <f t="shared" si="16"/>
        <v>0</v>
      </c>
      <c r="F44" s="6">
        <f t="shared" si="16"/>
        <v>5579100</v>
      </c>
      <c r="G44" s="6">
        <f t="shared" si="16"/>
        <v>5135600</v>
      </c>
      <c r="H44" s="6">
        <f t="shared" si="16"/>
        <v>3325694</v>
      </c>
      <c r="I44" s="6">
        <f t="shared" si="16"/>
        <v>3325694</v>
      </c>
      <c r="J44" s="6">
        <f t="shared" si="16"/>
        <v>3287795</v>
      </c>
      <c r="K44" s="6">
        <f t="shared" si="1"/>
        <v>37899</v>
      </c>
      <c r="L44" s="6">
        <f>L45+L48+L51</f>
        <v>2983888</v>
      </c>
    </row>
    <row r="45" spans="1:12" s="2" customFormat="1" ht="22.5" x14ac:dyDescent="0.25">
      <c r="A45" s="5" t="s">
        <v>112</v>
      </c>
      <c r="B45" s="5" t="s">
        <v>113</v>
      </c>
      <c r="C45" s="5" t="s">
        <v>114</v>
      </c>
      <c r="D45" s="6">
        <f t="shared" ref="D45:J45" si="17">D46+D47</f>
        <v>0</v>
      </c>
      <c r="E45" s="6">
        <f t="shared" si="17"/>
        <v>0</v>
      </c>
      <c r="F45" s="6">
        <f t="shared" si="17"/>
        <v>2280100</v>
      </c>
      <c r="G45" s="6">
        <f t="shared" si="17"/>
        <v>2086600</v>
      </c>
      <c r="H45" s="6">
        <f t="shared" si="17"/>
        <v>1581735</v>
      </c>
      <c r="I45" s="6">
        <f t="shared" si="17"/>
        <v>1581735</v>
      </c>
      <c r="J45" s="6">
        <f t="shared" si="17"/>
        <v>1544836</v>
      </c>
      <c r="K45" s="6">
        <f t="shared" ref="K45:K76" si="18">I45-J45</f>
        <v>36899</v>
      </c>
      <c r="L45" s="6">
        <f>L46+L47</f>
        <v>1174460</v>
      </c>
    </row>
    <row r="46" spans="1:12" s="2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1089100</v>
      </c>
      <c r="G46" s="6">
        <v>1089100</v>
      </c>
      <c r="H46" s="6">
        <v>887399</v>
      </c>
      <c r="I46" s="6">
        <v>887399</v>
      </c>
      <c r="J46" s="6">
        <v>850717</v>
      </c>
      <c r="K46" s="6">
        <f t="shared" si="18"/>
        <v>36682</v>
      </c>
      <c r="L46" s="6">
        <v>477655</v>
      </c>
    </row>
    <row r="47" spans="1:12" s="2" customFormat="1" x14ac:dyDescent="0.25">
      <c r="A47" s="5" t="s">
        <v>118</v>
      </c>
      <c r="B47" s="5" t="s">
        <v>119</v>
      </c>
      <c r="C47" s="5" t="s">
        <v>120</v>
      </c>
      <c r="D47" s="6">
        <v>0</v>
      </c>
      <c r="E47" s="6">
        <v>0</v>
      </c>
      <c r="F47" s="6">
        <v>1191000</v>
      </c>
      <c r="G47" s="6">
        <v>997500</v>
      </c>
      <c r="H47" s="6">
        <v>694336</v>
      </c>
      <c r="I47" s="6">
        <v>694336</v>
      </c>
      <c r="J47" s="6">
        <v>694119</v>
      </c>
      <c r="K47" s="6">
        <f t="shared" si="18"/>
        <v>217</v>
      </c>
      <c r="L47" s="6">
        <v>696805</v>
      </c>
    </row>
    <row r="48" spans="1:12" s="2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19">D49+D50</f>
        <v>0</v>
      </c>
      <c r="E48" s="6">
        <f t="shared" si="19"/>
        <v>0</v>
      </c>
      <c r="F48" s="6">
        <f t="shared" si="19"/>
        <v>1560000</v>
      </c>
      <c r="G48" s="6">
        <f t="shared" si="19"/>
        <v>1310000</v>
      </c>
      <c r="H48" s="6">
        <f t="shared" si="19"/>
        <v>1250047</v>
      </c>
      <c r="I48" s="6">
        <f t="shared" si="19"/>
        <v>1250047</v>
      </c>
      <c r="J48" s="6">
        <f t="shared" si="19"/>
        <v>1250047</v>
      </c>
      <c r="K48" s="6">
        <f t="shared" si="18"/>
        <v>0</v>
      </c>
      <c r="L48" s="6">
        <f>L49+L50</f>
        <v>1446151</v>
      </c>
    </row>
    <row r="49" spans="1:12" s="2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1140000</v>
      </c>
      <c r="G49" s="6">
        <v>890000</v>
      </c>
      <c r="H49" s="6">
        <v>890000</v>
      </c>
      <c r="I49" s="6">
        <v>890000</v>
      </c>
      <c r="J49" s="6">
        <v>890000</v>
      </c>
      <c r="K49" s="6">
        <f t="shared" si="18"/>
        <v>0</v>
      </c>
      <c r="L49" s="6">
        <v>890000</v>
      </c>
    </row>
    <row r="50" spans="1:12" s="2" customFormat="1" ht="22.5" x14ac:dyDescent="0.25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420000</v>
      </c>
      <c r="G50" s="6">
        <v>420000</v>
      </c>
      <c r="H50" s="6">
        <v>360047</v>
      </c>
      <c r="I50" s="6">
        <v>360047</v>
      </c>
      <c r="J50" s="6">
        <v>360047</v>
      </c>
      <c r="K50" s="6">
        <f t="shared" si="18"/>
        <v>0</v>
      </c>
      <c r="L50" s="6">
        <v>556151</v>
      </c>
    </row>
    <row r="51" spans="1:12" s="2" customFormat="1" ht="22.5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1739000</v>
      </c>
      <c r="G51" s="6">
        <v>1739000</v>
      </c>
      <c r="H51" s="6">
        <v>493912</v>
      </c>
      <c r="I51" s="6">
        <v>493912</v>
      </c>
      <c r="J51" s="6">
        <v>492912</v>
      </c>
      <c r="K51" s="6">
        <f t="shared" si="18"/>
        <v>1000</v>
      </c>
      <c r="L51" s="6">
        <v>363277</v>
      </c>
    </row>
    <row r="52" spans="1:12" s="2" customFormat="1" ht="33" x14ac:dyDescent="0.25">
      <c r="A52" s="5" t="s">
        <v>133</v>
      </c>
      <c r="B52" s="5" t="s">
        <v>134</v>
      </c>
      <c r="C52" s="5" t="s">
        <v>135</v>
      </c>
      <c r="D52" s="6">
        <f t="shared" ref="D52:J52" si="20">+D53+D55+D57</f>
        <v>0</v>
      </c>
      <c r="E52" s="6">
        <f t="shared" si="20"/>
        <v>0</v>
      </c>
      <c r="F52" s="6">
        <f t="shared" si="20"/>
        <v>5676600</v>
      </c>
      <c r="G52" s="6">
        <f t="shared" si="20"/>
        <v>4659600</v>
      </c>
      <c r="H52" s="6">
        <f t="shared" si="20"/>
        <v>4828714</v>
      </c>
      <c r="I52" s="6">
        <f t="shared" si="20"/>
        <v>4828714</v>
      </c>
      <c r="J52" s="6">
        <f t="shared" si="20"/>
        <v>4305236</v>
      </c>
      <c r="K52" s="6">
        <f t="shared" si="18"/>
        <v>523478</v>
      </c>
      <c r="L52" s="6">
        <f>+L53+L55+L57</f>
        <v>4431290</v>
      </c>
    </row>
    <row r="53" spans="1:12" s="2" customFormat="1" ht="22.5" x14ac:dyDescent="0.25">
      <c r="A53" s="5" t="s">
        <v>136</v>
      </c>
      <c r="B53" s="5" t="s">
        <v>137</v>
      </c>
      <c r="C53" s="5" t="s">
        <v>138</v>
      </c>
      <c r="D53" s="6">
        <f t="shared" ref="D53:J53" si="21">D54</f>
        <v>0</v>
      </c>
      <c r="E53" s="6">
        <f t="shared" si="21"/>
        <v>0</v>
      </c>
      <c r="F53" s="6">
        <f t="shared" si="21"/>
        <v>4941600</v>
      </c>
      <c r="G53" s="6">
        <f t="shared" si="21"/>
        <v>3972600</v>
      </c>
      <c r="H53" s="6">
        <f t="shared" si="21"/>
        <v>4233654</v>
      </c>
      <c r="I53" s="6">
        <f t="shared" si="21"/>
        <v>4233654</v>
      </c>
      <c r="J53" s="6">
        <f t="shared" si="21"/>
        <v>3710176</v>
      </c>
      <c r="K53" s="6">
        <f t="shared" si="18"/>
        <v>523478</v>
      </c>
      <c r="L53" s="6">
        <f>L54</f>
        <v>3781264</v>
      </c>
    </row>
    <row r="54" spans="1:12" s="2" customFormat="1" x14ac:dyDescent="0.25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4941600</v>
      </c>
      <c r="G54" s="6">
        <v>3972600</v>
      </c>
      <c r="H54" s="6">
        <v>4233654</v>
      </c>
      <c r="I54" s="6">
        <v>4233654</v>
      </c>
      <c r="J54" s="6">
        <v>3710176</v>
      </c>
      <c r="K54" s="6">
        <f t="shared" si="18"/>
        <v>523478</v>
      </c>
      <c r="L54" s="6">
        <v>3781264</v>
      </c>
    </row>
    <row r="55" spans="1:12" s="2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2">D56</f>
        <v>0</v>
      </c>
      <c r="E55" s="6">
        <f t="shared" si="22"/>
        <v>0</v>
      </c>
      <c r="F55" s="6">
        <f t="shared" si="22"/>
        <v>500000</v>
      </c>
      <c r="G55" s="6">
        <f t="shared" si="22"/>
        <v>500000</v>
      </c>
      <c r="H55" s="6">
        <f t="shared" si="22"/>
        <v>417740</v>
      </c>
      <c r="I55" s="6">
        <f t="shared" si="22"/>
        <v>417740</v>
      </c>
      <c r="J55" s="6">
        <f t="shared" si="22"/>
        <v>417740</v>
      </c>
      <c r="K55" s="6">
        <f t="shared" si="18"/>
        <v>0</v>
      </c>
      <c r="L55" s="6">
        <f>L56</f>
        <v>417740</v>
      </c>
    </row>
    <row r="56" spans="1:12" s="2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500000</v>
      </c>
      <c r="G56" s="6">
        <v>500000</v>
      </c>
      <c r="H56" s="6">
        <v>417740</v>
      </c>
      <c r="I56" s="6">
        <v>417740</v>
      </c>
      <c r="J56" s="6">
        <v>417740</v>
      </c>
      <c r="K56" s="6">
        <f t="shared" si="18"/>
        <v>0</v>
      </c>
      <c r="L56" s="6">
        <v>417740</v>
      </c>
    </row>
    <row r="57" spans="1:12" s="2" customFormat="1" ht="22.5" x14ac:dyDescent="0.25">
      <c r="A57" s="5" t="s">
        <v>148</v>
      </c>
      <c r="B57" s="5" t="s">
        <v>149</v>
      </c>
      <c r="C57" s="5" t="s">
        <v>150</v>
      </c>
      <c r="D57" s="6">
        <f t="shared" ref="D57:J57" si="23">D58</f>
        <v>0</v>
      </c>
      <c r="E57" s="6">
        <f t="shared" si="23"/>
        <v>0</v>
      </c>
      <c r="F57" s="6">
        <f t="shared" si="23"/>
        <v>235000</v>
      </c>
      <c r="G57" s="6">
        <f t="shared" si="23"/>
        <v>187000</v>
      </c>
      <c r="H57" s="6">
        <f t="shared" si="23"/>
        <v>177320</v>
      </c>
      <c r="I57" s="6">
        <f t="shared" si="23"/>
        <v>177320</v>
      </c>
      <c r="J57" s="6">
        <f t="shared" si="23"/>
        <v>177320</v>
      </c>
      <c r="K57" s="6">
        <f t="shared" si="18"/>
        <v>0</v>
      </c>
      <c r="L57" s="6">
        <f>L58</f>
        <v>232286</v>
      </c>
    </row>
    <row r="58" spans="1:12" s="2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235000</v>
      </c>
      <c r="G58" s="6">
        <v>187000</v>
      </c>
      <c r="H58" s="6">
        <v>177320</v>
      </c>
      <c r="I58" s="6">
        <v>177320</v>
      </c>
      <c r="J58" s="6">
        <v>177320</v>
      </c>
      <c r="K58" s="6">
        <f t="shared" si="18"/>
        <v>0</v>
      </c>
      <c r="L58" s="6">
        <v>232286</v>
      </c>
    </row>
    <row r="59" spans="1:12" s="2" customFormat="1" ht="33" x14ac:dyDescent="0.25">
      <c r="A59" s="5" t="s">
        <v>154</v>
      </c>
      <c r="B59" s="5" t="s">
        <v>155</v>
      </c>
      <c r="C59" s="5" t="s">
        <v>156</v>
      </c>
      <c r="D59" s="6">
        <f t="shared" ref="D59:J59" si="24">D60+D68</f>
        <v>0</v>
      </c>
      <c r="E59" s="6">
        <f t="shared" si="24"/>
        <v>0</v>
      </c>
      <c r="F59" s="6">
        <f t="shared" si="24"/>
        <v>41445710</v>
      </c>
      <c r="G59" s="6">
        <f t="shared" si="24"/>
        <v>36383100</v>
      </c>
      <c r="H59" s="6">
        <f t="shared" si="24"/>
        <v>10736542</v>
      </c>
      <c r="I59" s="6">
        <f t="shared" si="24"/>
        <v>10736542</v>
      </c>
      <c r="J59" s="6">
        <f t="shared" si="24"/>
        <v>8053814</v>
      </c>
      <c r="K59" s="6">
        <f t="shared" si="18"/>
        <v>2682728</v>
      </c>
      <c r="L59" s="6">
        <f>L60+L68</f>
        <v>4680279</v>
      </c>
    </row>
    <row r="60" spans="1:12" s="2" customFormat="1" ht="22.5" x14ac:dyDescent="0.25">
      <c r="A60" s="5" t="s">
        <v>157</v>
      </c>
      <c r="B60" s="5" t="s">
        <v>158</v>
      </c>
      <c r="C60" s="5" t="s">
        <v>159</v>
      </c>
      <c r="D60" s="6">
        <f t="shared" ref="D60:J60" si="25">D61+D63+D66+D67</f>
        <v>0</v>
      </c>
      <c r="E60" s="6">
        <f t="shared" si="25"/>
        <v>0</v>
      </c>
      <c r="F60" s="6">
        <f t="shared" si="25"/>
        <v>32083010</v>
      </c>
      <c r="G60" s="6">
        <f t="shared" si="25"/>
        <v>29332400</v>
      </c>
      <c r="H60" s="6">
        <f t="shared" si="25"/>
        <v>8226844</v>
      </c>
      <c r="I60" s="6">
        <f t="shared" si="25"/>
        <v>8226844</v>
      </c>
      <c r="J60" s="6">
        <f t="shared" si="25"/>
        <v>5674115</v>
      </c>
      <c r="K60" s="6">
        <f t="shared" si="18"/>
        <v>2552729</v>
      </c>
      <c r="L60" s="6">
        <f>L61+L63+L66+L67</f>
        <v>2464641</v>
      </c>
    </row>
    <row r="61" spans="1:12" s="2" customFormat="1" x14ac:dyDescent="0.25">
      <c r="A61" s="5" t="s">
        <v>160</v>
      </c>
      <c r="B61" s="5" t="s">
        <v>161</v>
      </c>
      <c r="C61" s="5" t="s">
        <v>162</v>
      </c>
      <c r="D61" s="6">
        <f t="shared" ref="D61:J61" si="26">D62</f>
        <v>0</v>
      </c>
      <c r="E61" s="6">
        <f t="shared" si="26"/>
        <v>0</v>
      </c>
      <c r="F61" s="6">
        <f t="shared" si="26"/>
        <v>0</v>
      </c>
      <c r="G61" s="6">
        <f t="shared" si="26"/>
        <v>0</v>
      </c>
      <c r="H61" s="6">
        <f t="shared" si="26"/>
        <v>0</v>
      </c>
      <c r="I61" s="6">
        <f t="shared" si="26"/>
        <v>0</v>
      </c>
      <c r="J61" s="6">
        <f t="shared" si="26"/>
        <v>0</v>
      </c>
      <c r="K61" s="6">
        <f t="shared" si="18"/>
        <v>0</v>
      </c>
      <c r="L61" s="6">
        <f>L62</f>
        <v>232415</v>
      </c>
    </row>
    <row r="62" spans="1:12" s="2" customFormat="1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18"/>
        <v>0</v>
      </c>
      <c r="L62" s="6">
        <v>232415</v>
      </c>
    </row>
    <row r="63" spans="1:12" s="2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D64+D65</f>
        <v>0</v>
      </c>
      <c r="E63" s="6">
        <f t="shared" si="27"/>
        <v>0</v>
      </c>
      <c r="F63" s="6">
        <f t="shared" si="27"/>
        <v>3330000</v>
      </c>
      <c r="G63" s="6">
        <f t="shared" si="27"/>
        <v>3230000</v>
      </c>
      <c r="H63" s="6">
        <f t="shared" si="27"/>
        <v>167936</v>
      </c>
      <c r="I63" s="6">
        <f t="shared" si="27"/>
        <v>167936</v>
      </c>
      <c r="J63" s="6">
        <f t="shared" si="27"/>
        <v>167936</v>
      </c>
      <c r="K63" s="6">
        <f t="shared" si="18"/>
        <v>0</v>
      </c>
      <c r="L63" s="6">
        <f>L64+L65</f>
        <v>160867</v>
      </c>
    </row>
    <row r="64" spans="1:12" s="2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3130000</v>
      </c>
      <c r="G64" s="6">
        <v>3030000</v>
      </c>
      <c r="H64" s="6">
        <v>46848</v>
      </c>
      <c r="I64" s="6">
        <v>46848</v>
      </c>
      <c r="J64" s="6">
        <v>46848</v>
      </c>
      <c r="K64" s="6">
        <f t="shared" si="18"/>
        <v>0</v>
      </c>
      <c r="L64" s="6">
        <v>39779</v>
      </c>
    </row>
    <row r="65" spans="1:12" s="2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200000</v>
      </c>
      <c r="G65" s="6">
        <v>200000</v>
      </c>
      <c r="H65" s="6">
        <v>121088</v>
      </c>
      <c r="I65" s="6">
        <v>121088</v>
      </c>
      <c r="J65" s="6">
        <v>121088</v>
      </c>
      <c r="K65" s="6">
        <f t="shared" si="18"/>
        <v>0</v>
      </c>
      <c r="L65" s="6">
        <v>121088</v>
      </c>
    </row>
    <row r="66" spans="1:12" s="2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2681700</v>
      </c>
      <c r="G66" s="6">
        <v>2681700</v>
      </c>
      <c r="H66" s="6">
        <v>1742215</v>
      </c>
      <c r="I66" s="6">
        <v>1742215</v>
      </c>
      <c r="J66" s="6">
        <v>1710778</v>
      </c>
      <c r="K66" s="6">
        <f t="shared" si="18"/>
        <v>31437</v>
      </c>
      <c r="L66" s="6">
        <v>1762447</v>
      </c>
    </row>
    <row r="67" spans="1:12" s="2" customFormat="1" ht="22.5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26071310</v>
      </c>
      <c r="G67" s="6">
        <v>23420700</v>
      </c>
      <c r="H67" s="6">
        <v>6316693</v>
      </c>
      <c r="I67" s="6">
        <v>6316693</v>
      </c>
      <c r="J67" s="6">
        <v>3795401</v>
      </c>
      <c r="K67" s="6">
        <f t="shared" si="18"/>
        <v>2521292</v>
      </c>
      <c r="L67" s="6">
        <v>308912</v>
      </c>
    </row>
    <row r="68" spans="1:12" s="2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28">+D69+D72</f>
        <v>0</v>
      </c>
      <c r="E68" s="6">
        <f t="shared" si="28"/>
        <v>0</v>
      </c>
      <c r="F68" s="6">
        <f t="shared" si="28"/>
        <v>9362700</v>
      </c>
      <c r="G68" s="6">
        <f t="shared" si="28"/>
        <v>7050700</v>
      </c>
      <c r="H68" s="6">
        <f t="shared" si="28"/>
        <v>2509698</v>
      </c>
      <c r="I68" s="6">
        <f t="shared" si="28"/>
        <v>2509698</v>
      </c>
      <c r="J68" s="6">
        <f t="shared" si="28"/>
        <v>2379699</v>
      </c>
      <c r="K68" s="6">
        <f t="shared" si="18"/>
        <v>129999</v>
      </c>
      <c r="L68" s="6">
        <f>+L69+L72</f>
        <v>2215638</v>
      </c>
    </row>
    <row r="69" spans="1:12" s="2" customFormat="1" ht="22.5" x14ac:dyDescent="0.25">
      <c r="A69" s="5" t="s">
        <v>184</v>
      </c>
      <c r="B69" s="5" t="s">
        <v>185</v>
      </c>
      <c r="C69" s="5" t="s">
        <v>186</v>
      </c>
      <c r="D69" s="6">
        <f t="shared" ref="D69:J69" si="29">D70+D71</f>
        <v>0</v>
      </c>
      <c r="E69" s="6">
        <f t="shared" si="29"/>
        <v>0</v>
      </c>
      <c r="F69" s="6">
        <f t="shared" si="29"/>
        <v>4685300</v>
      </c>
      <c r="G69" s="6">
        <f t="shared" si="29"/>
        <v>4475300</v>
      </c>
      <c r="H69" s="6">
        <f t="shared" si="29"/>
        <v>2047183</v>
      </c>
      <c r="I69" s="6">
        <f t="shared" si="29"/>
        <v>2047183</v>
      </c>
      <c r="J69" s="6">
        <f t="shared" si="29"/>
        <v>1917184</v>
      </c>
      <c r="K69" s="6">
        <f t="shared" si="18"/>
        <v>129999</v>
      </c>
      <c r="L69" s="6">
        <f>L70+L71</f>
        <v>1920258</v>
      </c>
    </row>
    <row r="70" spans="1:12" s="2" customFormat="1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2245000</v>
      </c>
      <c r="G70" s="6">
        <v>2035000</v>
      </c>
      <c r="H70" s="6">
        <v>1913888</v>
      </c>
      <c r="I70" s="6">
        <v>1913888</v>
      </c>
      <c r="J70" s="6">
        <v>1913888</v>
      </c>
      <c r="K70" s="6">
        <f t="shared" si="18"/>
        <v>0</v>
      </c>
      <c r="L70" s="6">
        <v>1920258</v>
      </c>
    </row>
    <row r="71" spans="1:12" s="2" customFormat="1" x14ac:dyDescent="0.25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2440300</v>
      </c>
      <c r="G71" s="6">
        <v>2440300</v>
      </c>
      <c r="H71" s="6">
        <v>133295</v>
      </c>
      <c r="I71" s="6">
        <v>133295</v>
      </c>
      <c r="J71" s="6">
        <v>3296</v>
      </c>
      <c r="K71" s="6">
        <f t="shared" si="18"/>
        <v>129999</v>
      </c>
      <c r="L71" s="6">
        <v>0</v>
      </c>
    </row>
    <row r="72" spans="1:12" s="2" customFormat="1" ht="22.5" x14ac:dyDescent="0.25">
      <c r="A72" s="5" t="s">
        <v>193</v>
      </c>
      <c r="B72" s="5" t="s">
        <v>194</v>
      </c>
      <c r="C72" s="5" t="s">
        <v>195</v>
      </c>
      <c r="D72" s="6">
        <v>0</v>
      </c>
      <c r="E72" s="6">
        <v>0</v>
      </c>
      <c r="F72" s="6">
        <v>4677400</v>
      </c>
      <c r="G72" s="6">
        <v>2575400</v>
      </c>
      <c r="H72" s="6">
        <v>462515</v>
      </c>
      <c r="I72" s="6">
        <v>462515</v>
      </c>
      <c r="J72" s="6">
        <v>462515</v>
      </c>
      <c r="K72" s="6">
        <f t="shared" si="18"/>
        <v>0</v>
      </c>
      <c r="L72" s="6">
        <v>295380</v>
      </c>
    </row>
    <row r="73" spans="1:12" s="2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0">+D74+D76+D80+D85</f>
        <v>0</v>
      </c>
      <c r="E73" s="6">
        <f t="shared" si="30"/>
        <v>0</v>
      </c>
      <c r="F73" s="6">
        <f t="shared" si="30"/>
        <v>27882190</v>
      </c>
      <c r="G73" s="6">
        <f t="shared" si="30"/>
        <v>25482190</v>
      </c>
      <c r="H73" s="6">
        <f t="shared" si="30"/>
        <v>6590778</v>
      </c>
      <c r="I73" s="6">
        <f t="shared" si="30"/>
        <v>6590778</v>
      </c>
      <c r="J73" s="6">
        <f t="shared" si="30"/>
        <v>6590637</v>
      </c>
      <c r="K73" s="6">
        <f t="shared" si="18"/>
        <v>141</v>
      </c>
      <c r="L73" s="6">
        <f>+L74+L76+L80+L85</f>
        <v>2654643</v>
      </c>
    </row>
    <row r="74" spans="1:12" s="2" customFormat="1" ht="22.5" x14ac:dyDescent="0.25">
      <c r="A74" s="5" t="s">
        <v>199</v>
      </c>
      <c r="B74" s="5" t="s">
        <v>200</v>
      </c>
      <c r="C74" s="5" t="s">
        <v>201</v>
      </c>
      <c r="D74" s="6">
        <f t="shared" ref="D74:J74" si="31">+D75</f>
        <v>0</v>
      </c>
      <c r="E74" s="6">
        <f t="shared" si="31"/>
        <v>0</v>
      </c>
      <c r="F74" s="6">
        <f t="shared" si="31"/>
        <v>3290500</v>
      </c>
      <c r="G74" s="6">
        <f t="shared" si="31"/>
        <v>3290500</v>
      </c>
      <c r="H74" s="6">
        <f t="shared" si="31"/>
        <v>3278037</v>
      </c>
      <c r="I74" s="6">
        <f t="shared" si="31"/>
        <v>3278037</v>
      </c>
      <c r="J74" s="6">
        <f t="shared" si="31"/>
        <v>3278037</v>
      </c>
      <c r="K74" s="6">
        <f t="shared" si="18"/>
        <v>0</v>
      </c>
      <c r="L74" s="6">
        <f>+L75</f>
        <v>47363</v>
      </c>
    </row>
    <row r="75" spans="1:12" s="2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3290500</v>
      </c>
      <c r="G75" s="6">
        <v>3290500</v>
      </c>
      <c r="H75" s="6">
        <v>3278037</v>
      </c>
      <c r="I75" s="6">
        <v>3278037</v>
      </c>
      <c r="J75" s="6">
        <v>3278037</v>
      </c>
      <c r="K75" s="6">
        <f t="shared" si="18"/>
        <v>0</v>
      </c>
      <c r="L75" s="6">
        <v>47363</v>
      </c>
    </row>
    <row r="76" spans="1:12" s="2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2">D77+D79</f>
        <v>0</v>
      </c>
      <c r="E76" s="6">
        <f t="shared" si="32"/>
        <v>0</v>
      </c>
      <c r="F76" s="6">
        <f t="shared" si="32"/>
        <v>935000</v>
      </c>
      <c r="G76" s="6">
        <f t="shared" si="32"/>
        <v>935000</v>
      </c>
      <c r="H76" s="6">
        <f t="shared" si="32"/>
        <v>632173</v>
      </c>
      <c r="I76" s="6">
        <f t="shared" si="32"/>
        <v>632173</v>
      </c>
      <c r="J76" s="6">
        <f t="shared" si="32"/>
        <v>632173</v>
      </c>
      <c r="K76" s="6">
        <f t="shared" si="18"/>
        <v>0</v>
      </c>
      <c r="L76" s="6">
        <f>L77+L79</f>
        <v>580441</v>
      </c>
    </row>
    <row r="77" spans="1:12" s="2" customFormat="1" ht="22.5" x14ac:dyDescent="0.25">
      <c r="A77" s="5" t="s">
        <v>208</v>
      </c>
      <c r="B77" s="5" t="s">
        <v>209</v>
      </c>
      <c r="C77" s="5" t="s">
        <v>210</v>
      </c>
      <c r="D77" s="6">
        <f t="shared" ref="D77:J77" si="33">+D78</f>
        <v>0</v>
      </c>
      <c r="E77" s="6">
        <f t="shared" si="33"/>
        <v>0</v>
      </c>
      <c r="F77" s="6">
        <f t="shared" si="33"/>
        <v>785000</v>
      </c>
      <c r="G77" s="6">
        <f t="shared" si="33"/>
        <v>785000</v>
      </c>
      <c r="H77" s="6">
        <f t="shared" si="33"/>
        <v>632173</v>
      </c>
      <c r="I77" s="6">
        <f t="shared" si="33"/>
        <v>632173</v>
      </c>
      <c r="J77" s="6">
        <f t="shared" si="33"/>
        <v>632173</v>
      </c>
      <c r="K77" s="6">
        <f t="shared" ref="K77:K92" si="34">I77-J77</f>
        <v>0</v>
      </c>
      <c r="L77" s="6">
        <f>+L78</f>
        <v>580441</v>
      </c>
    </row>
    <row r="78" spans="1:12" s="2" customFormat="1" ht="22.5" x14ac:dyDescent="0.25">
      <c r="A78" s="5" t="s">
        <v>211</v>
      </c>
      <c r="B78" s="5" t="s">
        <v>212</v>
      </c>
      <c r="C78" s="5" t="s">
        <v>213</v>
      </c>
      <c r="D78" s="6">
        <v>0</v>
      </c>
      <c r="E78" s="6">
        <v>0</v>
      </c>
      <c r="F78" s="6">
        <v>785000</v>
      </c>
      <c r="G78" s="6">
        <v>785000</v>
      </c>
      <c r="H78" s="6">
        <v>632173</v>
      </c>
      <c r="I78" s="6">
        <v>632173</v>
      </c>
      <c r="J78" s="6">
        <v>632173</v>
      </c>
      <c r="K78" s="6">
        <f t="shared" si="34"/>
        <v>0</v>
      </c>
      <c r="L78" s="6">
        <v>580441</v>
      </c>
    </row>
    <row r="79" spans="1:12" s="2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150000</v>
      </c>
      <c r="G79" s="6">
        <v>150000</v>
      </c>
      <c r="H79" s="6">
        <v>0</v>
      </c>
      <c r="I79" s="6">
        <v>0</v>
      </c>
      <c r="J79" s="6">
        <v>0</v>
      </c>
      <c r="K79" s="6">
        <f t="shared" si="34"/>
        <v>0</v>
      </c>
      <c r="L79" s="6">
        <v>0</v>
      </c>
    </row>
    <row r="80" spans="1:12" s="2" customFormat="1" ht="22.5" x14ac:dyDescent="0.25">
      <c r="A80" s="5" t="s">
        <v>217</v>
      </c>
      <c r="B80" s="5" t="s">
        <v>218</v>
      </c>
      <c r="C80" s="5" t="s">
        <v>219</v>
      </c>
      <c r="D80" s="6">
        <f t="shared" ref="D80:J80" si="35">D81</f>
        <v>0</v>
      </c>
      <c r="E80" s="6">
        <f t="shared" si="35"/>
        <v>0</v>
      </c>
      <c r="F80" s="6">
        <f t="shared" si="35"/>
        <v>22328990</v>
      </c>
      <c r="G80" s="6">
        <f t="shared" si="35"/>
        <v>20328990</v>
      </c>
      <c r="H80" s="6">
        <f t="shared" si="35"/>
        <v>2374190</v>
      </c>
      <c r="I80" s="6">
        <f t="shared" si="35"/>
        <v>2374190</v>
      </c>
      <c r="J80" s="6">
        <f t="shared" si="35"/>
        <v>2374049</v>
      </c>
      <c r="K80" s="6">
        <f t="shared" si="34"/>
        <v>141</v>
      </c>
      <c r="L80" s="6">
        <f>L81</f>
        <v>1718586</v>
      </c>
    </row>
    <row r="81" spans="1:12" s="2" customFormat="1" ht="22.5" x14ac:dyDescent="0.25">
      <c r="A81" s="5" t="s">
        <v>220</v>
      </c>
      <c r="B81" s="5" t="s">
        <v>221</v>
      </c>
      <c r="C81" s="5" t="s">
        <v>222</v>
      </c>
      <c r="D81" s="6">
        <f t="shared" ref="D81:J81" si="36">D82+D83+D84</f>
        <v>0</v>
      </c>
      <c r="E81" s="6">
        <f t="shared" si="36"/>
        <v>0</v>
      </c>
      <c r="F81" s="6">
        <f t="shared" si="36"/>
        <v>22328990</v>
      </c>
      <c r="G81" s="6">
        <f t="shared" si="36"/>
        <v>20328990</v>
      </c>
      <c r="H81" s="6">
        <f t="shared" si="36"/>
        <v>2374190</v>
      </c>
      <c r="I81" s="6">
        <f t="shared" si="36"/>
        <v>2374190</v>
      </c>
      <c r="J81" s="6">
        <f t="shared" si="36"/>
        <v>2374049</v>
      </c>
      <c r="K81" s="6">
        <f t="shared" si="34"/>
        <v>141</v>
      </c>
      <c r="L81" s="6">
        <f>L82+L83+L84</f>
        <v>1718586</v>
      </c>
    </row>
    <row r="82" spans="1:12" s="2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844000</v>
      </c>
      <c r="G82" s="6">
        <v>844000</v>
      </c>
      <c r="H82" s="6">
        <v>636245</v>
      </c>
      <c r="I82" s="6">
        <v>636245</v>
      </c>
      <c r="J82" s="6">
        <v>636245</v>
      </c>
      <c r="K82" s="6">
        <f t="shared" si="34"/>
        <v>0</v>
      </c>
      <c r="L82" s="6">
        <v>296792</v>
      </c>
    </row>
    <row r="83" spans="1:12" s="2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14943770</v>
      </c>
      <c r="G83" s="6">
        <v>14943770</v>
      </c>
      <c r="H83" s="6">
        <v>148792</v>
      </c>
      <c r="I83" s="6">
        <v>148792</v>
      </c>
      <c r="J83" s="6">
        <v>148792</v>
      </c>
      <c r="K83" s="6">
        <f t="shared" si="34"/>
        <v>0</v>
      </c>
      <c r="L83" s="6">
        <v>147664</v>
      </c>
    </row>
    <row r="84" spans="1:12" s="2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6541220</v>
      </c>
      <c r="G84" s="6">
        <v>4541220</v>
      </c>
      <c r="H84" s="6">
        <v>1589153</v>
      </c>
      <c r="I84" s="6">
        <v>1589153</v>
      </c>
      <c r="J84" s="6">
        <v>1589012</v>
      </c>
      <c r="K84" s="6">
        <f t="shared" si="34"/>
        <v>141</v>
      </c>
      <c r="L84" s="6">
        <v>1274130</v>
      </c>
    </row>
    <row r="85" spans="1:12" s="2" customFormat="1" ht="22.5" x14ac:dyDescent="0.25">
      <c r="A85" s="5" t="s">
        <v>232</v>
      </c>
      <c r="B85" s="5" t="s">
        <v>233</v>
      </c>
      <c r="C85" s="5" t="s">
        <v>234</v>
      </c>
      <c r="D85" s="6">
        <f t="shared" ref="D85:J85" si="37">+D86</f>
        <v>0</v>
      </c>
      <c r="E85" s="6">
        <f t="shared" si="37"/>
        <v>0</v>
      </c>
      <c r="F85" s="6">
        <f t="shared" si="37"/>
        <v>1327700</v>
      </c>
      <c r="G85" s="6">
        <f t="shared" si="37"/>
        <v>927700</v>
      </c>
      <c r="H85" s="6">
        <f t="shared" si="37"/>
        <v>306378</v>
      </c>
      <c r="I85" s="6">
        <f t="shared" si="37"/>
        <v>306378</v>
      </c>
      <c r="J85" s="6">
        <f t="shared" si="37"/>
        <v>306378</v>
      </c>
      <c r="K85" s="6">
        <f t="shared" si="34"/>
        <v>0</v>
      </c>
      <c r="L85" s="6">
        <f>+L86</f>
        <v>308253</v>
      </c>
    </row>
    <row r="86" spans="1:12" s="2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1327700</v>
      </c>
      <c r="G86" s="6">
        <v>927700</v>
      </c>
      <c r="H86" s="6">
        <v>306378</v>
      </c>
      <c r="I86" s="6">
        <v>306378</v>
      </c>
      <c r="J86" s="6">
        <v>306378</v>
      </c>
      <c r="K86" s="6">
        <f t="shared" si="34"/>
        <v>0</v>
      </c>
      <c r="L86" s="6">
        <v>308253</v>
      </c>
    </row>
    <row r="87" spans="1:12" s="2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-866000</v>
      </c>
      <c r="G87" s="6">
        <v>-866000</v>
      </c>
      <c r="H87" s="6">
        <v>0</v>
      </c>
      <c r="I87" s="6">
        <v>0</v>
      </c>
      <c r="J87" s="6">
        <v>1784734</v>
      </c>
      <c r="K87" s="6">
        <f t="shared" si="34"/>
        <v>-1784734</v>
      </c>
      <c r="L87" s="6">
        <v>0</v>
      </c>
    </row>
    <row r="88" spans="1:12" s="2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1784734</v>
      </c>
      <c r="K88" s="6">
        <f t="shared" si="34"/>
        <v>-1784734</v>
      </c>
      <c r="L88" s="6">
        <v>0</v>
      </c>
    </row>
    <row r="89" spans="1:12" s="2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1054592</v>
      </c>
      <c r="K89" s="6">
        <f t="shared" si="34"/>
        <v>-1054592</v>
      </c>
      <c r="L89" s="6">
        <v>0</v>
      </c>
    </row>
    <row r="90" spans="1:12" s="2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730142</v>
      </c>
      <c r="K90" s="6">
        <f t="shared" si="34"/>
        <v>-730142</v>
      </c>
      <c r="L90" s="6">
        <v>0</v>
      </c>
    </row>
    <row r="91" spans="1:12" s="2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-866000</v>
      </c>
      <c r="G91" s="6">
        <v>-866000</v>
      </c>
      <c r="H91" s="6">
        <v>0</v>
      </c>
      <c r="I91" s="6">
        <v>0</v>
      </c>
      <c r="J91" s="6">
        <v>0</v>
      </c>
      <c r="K91" s="6">
        <f t="shared" si="34"/>
        <v>0</v>
      </c>
      <c r="L91" s="6">
        <v>0</v>
      </c>
    </row>
    <row r="92" spans="1:12" s="2" customFormat="1" ht="22.5" x14ac:dyDescent="0.25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-866000</v>
      </c>
      <c r="G92" s="6">
        <v>-866000</v>
      </c>
      <c r="H92" s="6">
        <v>0</v>
      </c>
      <c r="I92" s="6">
        <v>0</v>
      </c>
      <c r="J92" s="6">
        <v>0</v>
      </c>
      <c r="K92" s="6">
        <f t="shared" si="34"/>
        <v>0</v>
      </c>
      <c r="L92" s="6">
        <v>0</v>
      </c>
    </row>
    <row r="93" spans="1:12" s="2" customFormat="1" x14ac:dyDescent="0.25">
      <c r="A93" s="3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</row>
    <row r="95" spans="1:12" x14ac:dyDescent="0.25">
      <c r="B95" s="11" t="s">
        <v>458</v>
      </c>
      <c r="C95" s="11"/>
      <c r="D95" s="11"/>
      <c r="E95" s="11"/>
      <c r="F95" s="11"/>
      <c r="G95" s="11"/>
      <c r="H95" s="11"/>
      <c r="I95" s="11"/>
      <c r="J95" s="11"/>
    </row>
    <row r="98" spans="2:10" ht="22.5" x14ac:dyDescent="0.25">
      <c r="B98" s="5" t="s">
        <v>17</v>
      </c>
      <c r="C98" s="5" t="s">
        <v>18</v>
      </c>
      <c r="D98" s="6">
        <v>0</v>
      </c>
      <c r="E98" s="6">
        <v>0</v>
      </c>
      <c r="F98" s="6">
        <v>43454480</v>
      </c>
      <c r="G98" s="6">
        <v>38072380</v>
      </c>
      <c r="H98" s="6">
        <v>36244192</v>
      </c>
      <c r="I98" s="6">
        <v>36244192</v>
      </c>
      <c r="J98" s="6">
        <v>33107986</v>
      </c>
    </row>
    <row r="99" spans="2:10" ht="22.5" x14ac:dyDescent="0.25">
      <c r="B99" s="5" t="s">
        <v>256</v>
      </c>
      <c r="C99" s="5" t="s">
        <v>257</v>
      </c>
      <c r="D99" s="6">
        <v>0</v>
      </c>
      <c r="E99" s="6">
        <v>0</v>
      </c>
      <c r="F99" s="6">
        <v>40067790</v>
      </c>
      <c r="G99" s="6">
        <v>34737690</v>
      </c>
      <c r="H99" s="6">
        <v>32943913</v>
      </c>
      <c r="I99" s="6">
        <v>32943913</v>
      </c>
      <c r="J99" s="6">
        <v>29807707</v>
      </c>
    </row>
    <row r="100" spans="2:10" ht="22.5" x14ac:dyDescent="0.25">
      <c r="B100" s="5" t="s">
        <v>258</v>
      </c>
      <c r="C100" s="5" t="s">
        <v>34</v>
      </c>
      <c r="D100" s="6">
        <v>0</v>
      </c>
      <c r="E100" s="6">
        <v>0</v>
      </c>
      <c r="F100" s="6">
        <v>14505950</v>
      </c>
      <c r="G100" s="6">
        <v>11791950</v>
      </c>
      <c r="H100" s="6">
        <v>14407230</v>
      </c>
      <c r="I100" s="6">
        <v>14407230</v>
      </c>
      <c r="J100" s="6">
        <v>11310230</v>
      </c>
    </row>
    <row r="101" spans="2:10" x14ac:dyDescent="0.25">
      <c r="B101" s="5" t="s">
        <v>259</v>
      </c>
      <c r="C101" s="5" t="s">
        <v>260</v>
      </c>
      <c r="D101" s="6">
        <v>0</v>
      </c>
      <c r="E101" s="6">
        <v>0</v>
      </c>
      <c r="F101" s="6">
        <v>13877050</v>
      </c>
      <c r="G101" s="6">
        <v>11308050</v>
      </c>
      <c r="H101" s="6">
        <v>13778719</v>
      </c>
      <c r="I101" s="6">
        <v>13778719</v>
      </c>
      <c r="J101" s="6">
        <v>10858640</v>
      </c>
    </row>
    <row r="102" spans="2:10" x14ac:dyDescent="0.25">
      <c r="B102" s="5" t="s">
        <v>261</v>
      </c>
      <c r="C102" s="5" t="s">
        <v>262</v>
      </c>
      <c r="D102" s="6">
        <v>0</v>
      </c>
      <c r="E102" s="6">
        <v>0</v>
      </c>
      <c r="F102" s="6">
        <v>12489770</v>
      </c>
      <c r="G102" s="6">
        <v>10085770</v>
      </c>
      <c r="H102" s="6">
        <v>12482661</v>
      </c>
      <c r="I102" s="6">
        <v>12482661</v>
      </c>
      <c r="J102" s="6">
        <v>9838070</v>
      </c>
    </row>
    <row r="103" spans="2:10" x14ac:dyDescent="0.25">
      <c r="B103" s="5" t="s">
        <v>263</v>
      </c>
      <c r="C103" s="5" t="s">
        <v>264</v>
      </c>
      <c r="D103" s="6">
        <v>0</v>
      </c>
      <c r="E103" s="6">
        <v>0</v>
      </c>
      <c r="F103" s="6">
        <v>103000</v>
      </c>
      <c r="G103" s="6">
        <v>78000</v>
      </c>
      <c r="H103" s="6">
        <v>103000</v>
      </c>
      <c r="I103" s="6">
        <v>103000</v>
      </c>
      <c r="J103" s="6">
        <v>77368</v>
      </c>
    </row>
    <row r="104" spans="2:10" x14ac:dyDescent="0.25">
      <c r="B104" s="5" t="s">
        <v>265</v>
      </c>
      <c r="C104" s="5" t="s">
        <v>266</v>
      </c>
      <c r="D104" s="6">
        <v>0</v>
      </c>
      <c r="E104" s="6">
        <v>0</v>
      </c>
      <c r="F104" s="6">
        <v>80000</v>
      </c>
      <c r="G104" s="6">
        <v>60000</v>
      </c>
      <c r="H104" s="6">
        <v>80000</v>
      </c>
      <c r="I104" s="6">
        <v>80000</v>
      </c>
      <c r="J104" s="6">
        <v>52758</v>
      </c>
    </row>
    <row r="105" spans="2:10" ht="22.5" x14ac:dyDescent="0.25">
      <c r="B105" s="5" t="s">
        <v>267</v>
      </c>
      <c r="C105" s="5" t="s">
        <v>268</v>
      </c>
      <c r="D105" s="6">
        <v>0</v>
      </c>
      <c r="E105" s="6">
        <v>0</v>
      </c>
      <c r="F105" s="6">
        <v>256000</v>
      </c>
      <c r="G105" s="6">
        <v>226000</v>
      </c>
      <c r="H105" s="6">
        <v>256000</v>
      </c>
      <c r="I105" s="6">
        <v>256000</v>
      </c>
      <c r="J105" s="6">
        <v>200974</v>
      </c>
    </row>
    <row r="106" spans="2:10" x14ac:dyDescent="0.25">
      <c r="B106" s="5" t="s">
        <v>269</v>
      </c>
      <c r="C106" s="5" t="s">
        <v>270</v>
      </c>
      <c r="D106" s="6">
        <v>0</v>
      </c>
      <c r="E106" s="6">
        <v>0</v>
      </c>
      <c r="F106" s="6">
        <v>14380</v>
      </c>
      <c r="G106" s="6">
        <v>14380</v>
      </c>
      <c r="H106" s="6">
        <v>13510</v>
      </c>
      <c r="I106" s="6">
        <v>13510</v>
      </c>
      <c r="J106" s="6">
        <v>8855</v>
      </c>
    </row>
    <row r="107" spans="2:10" ht="22.5" x14ac:dyDescent="0.25">
      <c r="B107" s="5" t="s">
        <v>271</v>
      </c>
      <c r="C107" s="5" t="s">
        <v>272</v>
      </c>
      <c r="D107" s="6">
        <v>0</v>
      </c>
      <c r="E107" s="6">
        <v>0</v>
      </c>
      <c r="F107" s="6">
        <v>176900</v>
      </c>
      <c r="G107" s="6">
        <v>150900</v>
      </c>
      <c r="H107" s="6">
        <v>92958</v>
      </c>
      <c r="I107" s="6">
        <v>92958</v>
      </c>
      <c r="J107" s="6">
        <v>92958</v>
      </c>
    </row>
    <row r="108" spans="2:10" x14ac:dyDescent="0.25">
      <c r="B108" s="5" t="s">
        <v>273</v>
      </c>
      <c r="C108" s="5" t="s">
        <v>274</v>
      </c>
      <c r="D108" s="6">
        <v>0</v>
      </c>
      <c r="E108" s="6">
        <v>0</v>
      </c>
      <c r="F108" s="6">
        <v>569000</v>
      </c>
      <c r="G108" s="6">
        <v>505000</v>
      </c>
      <c r="H108" s="6">
        <v>567772</v>
      </c>
      <c r="I108" s="6">
        <v>567772</v>
      </c>
      <c r="J108" s="6">
        <v>478838</v>
      </c>
    </row>
    <row r="109" spans="2:10" x14ac:dyDescent="0.25">
      <c r="B109" s="5" t="s">
        <v>275</v>
      </c>
      <c r="C109" s="5" t="s">
        <v>276</v>
      </c>
      <c r="D109" s="6">
        <v>0</v>
      </c>
      <c r="E109" s="6">
        <v>0</v>
      </c>
      <c r="F109" s="6">
        <v>188000</v>
      </c>
      <c r="G109" s="6">
        <v>188000</v>
      </c>
      <c r="H109" s="6">
        <v>182818</v>
      </c>
      <c r="I109" s="6">
        <v>182818</v>
      </c>
      <c r="J109" s="6">
        <v>108819</v>
      </c>
    </row>
    <row r="110" spans="2:10" ht="22.5" x14ac:dyDescent="0.25">
      <c r="B110" s="5" t="s">
        <v>277</v>
      </c>
      <c r="C110" s="5" t="s">
        <v>278</v>
      </c>
      <c r="D110" s="6">
        <v>0</v>
      </c>
      <c r="E110" s="6">
        <v>0</v>
      </c>
      <c r="F110" s="6">
        <v>280050</v>
      </c>
      <c r="G110" s="6">
        <v>193050</v>
      </c>
      <c r="H110" s="6">
        <v>280050</v>
      </c>
      <c r="I110" s="6">
        <v>280050</v>
      </c>
      <c r="J110" s="6">
        <v>175450</v>
      </c>
    </row>
    <row r="111" spans="2:10" x14ac:dyDescent="0.25">
      <c r="B111" s="5" t="s">
        <v>279</v>
      </c>
      <c r="C111" s="5" t="s">
        <v>280</v>
      </c>
      <c r="D111" s="6">
        <v>0</v>
      </c>
      <c r="E111" s="6">
        <v>0</v>
      </c>
      <c r="F111" s="6">
        <v>280050</v>
      </c>
      <c r="G111" s="6">
        <v>193050</v>
      </c>
      <c r="H111" s="6">
        <v>280050</v>
      </c>
      <c r="I111" s="6">
        <v>280050</v>
      </c>
      <c r="J111" s="6">
        <v>175450</v>
      </c>
    </row>
    <row r="112" spans="2:10" x14ac:dyDescent="0.25">
      <c r="B112" s="5" t="s">
        <v>281</v>
      </c>
      <c r="C112" s="5" t="s">
        <v>282</v>
      </c>
      <c r="D112" s="6">
        <v>0</v>
      </c>
      <c r="E112" s="6">
        <v>0</v>
      </c>
      <c r="F112" s="6">
        <v>348850</v>
      </c>
      <c r="G112" s="6">
        <v>290850</v>
      </c>
      <c r="H112" s="6">
        <v>348461</v>
      </c>
      <c r="I112" s="6">
        <v>348461</v>
      </c>
      <c r="J112" s="6">
        <v>276140</v>
      </c>
    </row>
    <row r="113" spans="2:10" x14ac:dyDescent="0.25">
      <c r="B113" s="5" t="s">
        <v>283</v>
      </c>
      <c r="C113" s="5" t="s">
        <v>284</v>
      </c>
      <c r="D113" s="6">
        <v>0</v>
      </c>
      <c r="E113" s="6">
        <v>0</v>
      </c>
      <c r="F113" s="6">
        <v>29320</v>
      </c>
      <c r="G113" s="6">
        <v>29320</v>
      </c>
      <c r="H113" s="6">
        <v>29320</v>
      </c>
      <c r="I113" s="6">
        <v>29320</v>
      </c>
      <c r="J113" s="6">
        <v>28536</v>
      </c>
    </row>
    <row r="114" spans="2:10" x14ac:dyDescent="0.25">
      <c r="B114" s="5" t="s">
        <v>285</v>
      </c>
      <c r="C114" s="5" t="s">
        <v>286</v>
      </c>
      <c r="D114" s="6">
        <v>0</v>
      </c>
      <c r="E114" s="6">
        <v>0</v>
      </c>
      <c r="F114" s="6">
        <v>1070</v>
      </c>
      <c r="G114" s="6">
        <v>1070</v>
      </c>
      <c r="H114" s="6">
        <v>1070</v>
      </c>
      <c r="I114" s="6">
        <v>1070</v>
      </c>
      <c r="J114" s="6">
        <v>897</v>
      </c>
    </row>
    <row r="115" spans="2:10" x14ac:dyDescent="0.25">
      <c r="B115" s="5" t="s">
        <v>287</v>
      </c>
      <c r="C115" s="5" t="s">
        <v>288</v>
      </c>
      <c r="D115" s="6">
        <v>0</v>
      </c>
      <c r="E115" s="6">
        <v>0</v>
      </c>
      <c r="F115" s="6">
        <v>9700</v>
      </c>
      <c r="G115" s="6">
        <v>9700</v>
      </c>
      <c r="H115" s="6">
        <v>9700</v>
      </c>
      <c r="I115" s="6">
        <v>9700</v>
      </c>
      <c r="J115" s="6">
        <v>9532</v>
      </c>
    </row>
    <row r="116" spans="2:10" ht="22.5" x14ac:dyDescent="0.25">
      <c r="B116" s="5" t="s">
        <v>289</v>
      </c>
      <c r="C116" s="5" t="s">
        <v>290</v>
      </c>
      <c r="D116" s="6">
        <v>0</v>
      </c>
      <c r="E116" s="6">
        <v>0</v>
      </c>
      <c r="F116" s="6">
        <v>390</v>
      </c>
      <c r="G116" s="6">
        <v>390</v>
      </c>
      <c r="H116" s="6">
        <v>390</v>
      </c>
      <c r="I116" s="6">
        <v>390</v>
      </c>
      <c r="J116" s="6">
        <v>271</v>
      </c>
    </row>
    <row r="117" spans="2:10" x14ac:dyDescent="0.25">
      <c r="B117" s="5" t="s">
        <v>291</v>
      </c>
      <c r="C117" s="5" t="s">
        <v>292</v>
      </c>
      <c r="D117" s="6">
        <v>0</v>
      </c>
      <c r="E117" s="6">
        <v>0</v>
      </c>
      <c r="F117" s="6">
        <v>1650</v>
      </c>
      <c r="G117" s="6">
        <v>1650</v>
      </c>
      <c r="H117" s="6">
        <v>1650</v>
      </c>
      <c r="I117" s="6">
        <v>1650</v>
      </c>
      <c r="J117" s="6">
        <v>1536</v>
      </c>
    </row>
    <row r="118" spans="2:10" x14ac:dyDescent="0.25">
      <c r="B118" s="5" t="s">
        <v>293</v>
      </c>
      <c r="C118" s="5" t="s">
        <v>294</v>
      </c>
      <c r="D118" s="6">
        <v>0</v>
      </c>
      <c r="E118" s="6">
        <v>0</v>
      </c>
      <c r="F118" s="6">
        <v>306720</v>
      </c>
      <c r="G118" s="6">
        <v>248720</v>
      </c>
      <c r="H118" s="6">
        <v>306331</v>
      </c>
      <c r="I118" s="6">
        <v>306331</v>
      </c>
      <c r="J118" s="6">
        <v>235368</v>
      </c>
    </row>
    <row r="119" spans="2:10" ht="22.5" x14ac:dyDescent="0.25">
      <c r="B119" s="5" t="s">
        <v>295</v>
      </c>
      <c r="C119" s="5" t="s">
        <v>46</v>
      </c>
      <c r="D119" s="6">
        <v>0</v>
      </c>
      <c r="E119" s="6">
        <v>0</v>
      </c>
      <c r="F119" s="6">
        <v>14290240</v>
      </c>
      <c r="G119" s="6">
        <v>13162640</v>
      </c>
      <c r="H119" s="6">
        <v>10307841</v>
      </c>
      <c r="I119" s="6">
        <v>10307841</v>
      </c>
      <c r="J119" s="6">
        <v>10269635</v>
      </c>
    </row>
    <row r="120" spans="2:10" x14ac:dyDescent="0.25">
      <c r="B120" s="5" t="s">
        <v>296</v>
      </c>
      <c r="C120" s="5" t="s">
        <v>297</v>
      </c>
      <c r="D120" s="6">
        <v>0</v>
      </c>
      <c r="E120" s="6">
        <v>0</v>
      </c>
      <c r="F120" s="6">
        <v>12002470</v>
      </c>
      <c r="G120" s="6">
        <v>10920870</v>
      </c>
      <c r="H120" s="6">
        <v>8551741</v>
      </c>
      <c r="I120" s="6">
        <v>8551741</v>
      </c>
      <c r="J120" s="6">
        <v>8513748</v>
      </c>
    </row>
    <row r="121" spans="2:10" x14ac:dyDescent="0.25">
      <c r="B121" s="5" t="s">
        <v>298</v>
      </c>
      <c r="C121" s="5" t="s">
        <v>299</v>
      </c>
      <c r="D121" s="6">
        <v>0</v>
      </c>
      <c r="E121" s="6">
        <v>0</v>
      </c>
      <c r="F121" s="6">
        <v>237400</v>
      </c>
      <c r="G121" s="6">
        <v>185400</v>
      </c>
      <c r="H121" s="6">
        <v>116238</v>
      </c>
      <c r="I121" s="6">
        <v>116238</v>
      </c>
      <c r="J121" s="6">
        <v>116238</v>
      </c>
    </row>
    <row r="122" spans="2:10" x14ac:dyDescent="0.25">
      <c r="B122" s="5" t="s">
        <v>300</v>
      </c>
      <c r="C122" s="5" t="s">
        <v>301</v>
      </c>
      <c r="D122" s="6">
        <v>0</v>
      </c>
      <c r="E122" s="6">
        <v>0</v>
      </c>
      <c r="F122" s="6">
        <v>210000</v>
      </c>
      <c r="G122" s="6">
        <v>177000</v>
      </c>
      <c r="H122" s="6">
        <v>114833</v>
      </c>
      <c r="I122" s="6">
        <v>114833</v>
      </c>
      <c r="J122" s="6">
        <v>114833</v>
      </c>
    </row>
    <row r="123" spans="2:10" x14ac:dyDescent="0.25">
      <c r="B123" s="5" t="s">
        <v>302</v>
      </c>
      <c r="C123" s="5" t="s">
        <v>303</v>
      </c>
      <c r="D123" s="6">
        <v>0</v>
      </c>
      <c r="E123" s="6">
        <v>0</v>
      </c>
      <c r="F123" s="6">
        <v>3232500</v>
      </c>
      <c r="G123" s="6">
        <v>2989500</v>
      </c>
      <c r="H123" s="6">
        <v>2338933</v>
      </c>
      <c r="I123" s="6">
        <v>2338933</v>
      </c>
      <c r="J123" s="6">
        <v>2305291</v>
      </c>
    </row>
    <row r="124" spans="2:10" x14ac:dyDescent="0.25">
      <c r="B124" s="5" t="s">
        <v>304</v>
      </c>
      <c r="C124" s="5" t="s">
        <v>305</v>
      </c>
      <c r="D124" s="6">
        <v>0</v>
      </c>
      <c r="E124" s="6">
        <v>0</v>
      </c>
      <c r="F124" s="6">
        <v>568400</v>
      </c>
      <c r="G124" s="6">
        <v>468400</v>
      </c>
      <c r="H124" s="6">
        <v>438575</v>
      </c>
      <c r="I124" s="6">
        <v>438575</v>
      </c>
      <c r="J124" s="6">
        <v>438575</v>
      </c>
    </row>
    <row r="125" spans="2:10" x14ac:dyDescent="0.25">
      <c r="B125" s="5" t="s">
        <v>306</v>
      </c>
      <c r="C125" s="5" t="s">
        <v>307</v>
      </c>
      <c r="D125" s="6">
        <v>0</v>
      </c>
      <c r="E125" s="6">
        <v>0</v>
      </c>
      <c r="F125" s="6">
        <v>157000</v>
      </c>
      <c r="G125" s="6">
        <v>117000</v>
      </c>
      <c r="H125" s="6">
        <v>98138</v>
      </c>
      <c r="I125" s="6">
        <v>98138</v>
      </c>
      <c r="J125" s="6">
        <v>98138</v>
      </c>
    </row>
    <row r="126" spans="2:10" x14ac:dyDescent="0.25">
      <c r="B126" s="5" t="s">
        <v>308</v>
      </c>
      <c r="C126" s="5" t="s">
        <v>309</v>
      </c>
      <c r="D126" s="6">
        <v>0</v>
      </c>
      <c r="E126" s="6">
        <v>0</v>
      </c>
      <c r="F126" s="6">
        <v>2000</v>
      </c>
      <c r="G126" s="6">
        <v>1500</v>
      </c>
      <c r="H126" s="6">
        <v>0</v>
      </c>
      <c r="I126" s="6">
        <v>0</v>
      </c>
      <c r="J126" s="6">
        <v>0</v>
      </c>
    </row>
    <row r="127" spans="2:10" x14ac:dyDescent="0.25">
      <c r="B127" s="5" t="s">
        <v>310</v>
      </c>
      <c r="C127" s="5" t="s">
        <v>311</v>
      </c>
      <c r="D127" s="6">
        <v>0</v>
      </c>
      <c r="E127" s="6">
        <v>0</v>
      </c>
      <c r="F127" s="6">
        <v>2000</v>
      </c>
      <c r="G127" s="6">
        <v>1500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312</v>
      </c>
      <c r="C128" s="5" t="s">
        <v>313</v>
      </c>
      <c r="D128" s="6">
        <v>0</v>
      </c>
      <c r="E128" s="6">
        <v>0</v>
      </c>
      <c r="F128" s="6">
        <v>326200</v>
      </c>
      <c r="G128" s="6">
        <v>278200</v>
      </c>
      <c r="H128" s="6">
        <v>244164</v>
      </c>
      <c r="I128" s="6">
        <v>244164</v>
      </c>
      <c r="J128" s="6">
        <v>243828</v>
      </c>
    </row>
    <row r="129" spans="2:10" ht="22.5" x14ac:dyDescent="0.25">
      <c r="B129" s="5" t="s">
        <v>314</v>
      </c>
      <c r="C129" s="5" t="s">
        <v>315</v>
      </c>
      <c r="D129" s="6">
        <v>0</v>
      </c>
      <c r="E129" s="6">
        <v>0</v>
      </c>
      <c r="F129" s="6">
        <v>4459470</v>
      </c>
      <c r="G129" s="6">
        <v>4189870</v>
      </c>
      <c r="H129" s="6">
        <v>3470735</v>
      </c>
      <c r="I129" s="6">
        <v>3470735</v>
      </c>
      <c r="J129" s="6">
        <v>3468435</v>
      </c>
    </row>
    <row r="130" spans="2:10" ht="22.5" x14ac:dyDescent="0.25">
      <c r="B130" s="5" t="s">
        <v>316</v>
      </c>
      <c r="C130" s="5" t="s">
        <v>317</v>
      </c>
      <c r="D130" s="6">
        <v>0</v>
      </c>
      <c r="E130" s="6">
        <v>0</v>
      </c>
      <c r="F130" s="6">
        <v>2807500</v>
      </c>
      <c r="G130" s="6">
        <v>2512500</v>
      </c>
      <c r="H130" s="6">
        <v>1730125</v>
      </c>
      <c r="I130" s="6">
        <v>1730125</v>
      </c>
      <c r="J130" s="6">
        <v>1728410</v>
      </c>
    </row>
    <row r="131" spans="2:10" x14ac:dyDescent="0.25">
      <c r="B131" s="5" t="s">
        <v>318</v>
      </c>
      <c r="C131" s="5" t="s">
        <v>319</v>
      </c>
      <c r="D131" s="6">
        <v>0</v>
      </c>
      <c r="E131" s="6">
        <v>0</v>
      </c>
      <c r="F131" s="6">
        <v>1123000</v>
      </c>
      <c r="G131" s="6">
        <v>1123000</v>
      </c>
      <c r="H131" s="6">
        <v>920418</v>
      </c>
      <c r="I131" s="6">
        <v>920418</v>
      </c>
      <c r="J131" s="6">
        <v>920418</v>
      </c>
    </row>
    <row r="132" spans="2:10" ht="22.5" x14ac:dyDescent="0.25">
      <c r="B132" s="5" t="s">
        <v>320</v>
      </c>
      <c r="C132" s="5" t="s">
        <v>321</v>
      </c>
      <c r="D132" s="6">
        <v>0</v>
      </c>
      <c r="E132" s="6">
        <v>0</v>
      </c>
      <c r="F132" s="6">
        <v>60000</v>
      </c>
      <c r="G132" s="6">
        <v>60000</v>
      </c>
      <c r="H132" s="6">
        <v>21615</v>
      </c>
      <c r="I132" s="6">
        <v>21615</v>
      </c>
      <c r="J132" s="6">
        <v>21615</v>
      </c>
    </row>
    <row r="133" spans="2:10" x14ac:dyDescent="0.25">
      <c r="B133" s="5" t="s">
        <v>322</v>
      </c>
      <c r="C133" s="5" t="s">
        <v>323</v>
      </c>
      <c r="D133" s="6">
        <v>0</v>
      </c>
      <c r="E133" s="6">
        <v>0</v>
      </c>
      <c r="F133" s="6">
        <v>25000</v>
      </c>
      <c r="G133" s="6">
        <v>25000</v>
      </c>
      <c r="H133" s="6">
        <v>9974</v>
      </c>
      <c r="I133" s="6">
        <v>9974</v>
      </c>
      <c r="J133" s="6">
        <v>9974</v>
      </c>
    </row>
    <row r="134" spans="2:10" x14ac:dyDescent="0.25">
      <c r="B134" s="5" t="s">
        <v>324</v>
      </c>
      <c r="C134" s="5" t="s">
        <v>325</v>
      </c>
      <c r="D134" s="6">
        <v>0</v>
      </c>
      <c r="E134" s="6">
        <v>0</v>
      </c>
      <c r="F134" s="6">
        <v>25000</v>
      </c>
      <c r="G134" s="6">
        <v>25000</v>
      </c>
      <c r="H134" s="6">
        <v>6885</v>
      </c>
      <c r="I134" s="6">
        <v>6885</v>
      </c>
      <c r="J134" s="6">
        <v>6885</v>
      </c>
    </row>
    <row r="135" spans="2:10" x14ac:dyDescent="0.25">
      <c r="B135" s="5" t="s">
        <v>326</v>
      </c>
      <c r="C135" s="5" t="s">
        <v>327</v>
      </c>
      <c r="D135" s="6">
        <v>0</v>
      </c>
      <c r="E135" s="6">
        <v>0</v>
      </c>
      <c r="F135" s="6">
        <v>10000</v>
      </c>
      <c r="G135" s="6">
        <v>10000</v>
      </c>
      <c r="H135" s="6">
        <v>4756</v>
      </c>
      <c r="I135" s="6">
        <v>4756</v>
      </c>
      <c r="J135" s="6">
        <v>4756</v>
      </c>
    </row>
    <row r="136" spans="2:10" ht="22.5" x14ac:dyDescent="0.25">
      <c r="B136" s="5" t="s">
        <v>328</v>
      </c>
      <c r="C136" s="5" t="s">
        <v>329</v>
      </c>
      <c r="D136" s="6">
        <v>0</v>
      </c>
      <c r="E136" s="6">
        <v>0</v>
      </c>
      <c r="F136" s="6">
        <v>547800</v>
      </c>
      <c r="G136" s="6">
        <v>547800</v>
      </c>
      <c r="H136" s="6">
        <v>428441</v>
      </c>
      <c r="I136" s="6">
        <v>428441</v>
      </c>
      <c r="J136" s="6">
        <v>428441</v>
      </c>
    </row>
    <row r="137" spans="2:10" x14ac:dyDescent="0.25">
      <c r="B137" s="5" t="s">
        <v>330</v>
      </c>
      <c r="C137" s="5" t="s">
        <v>331</v>
      </c>
      <c r="D137" s="6">
        <v>0</v>
      </c>
      <c r="E137" s="6">
        <v>0</v>
      </c>
      <c r="F137" s="6">
        <v>10000</v>
      </c>
      <c r="G137" s="6">
        <v>10000</v>
      </c>
      <c r="H137" s="6">
        <v>6000</v>
      </c>
      <c r="I137" s="6">
        <v>6000</v>
      </c>
      <c r="J137" s="6">
        <v>6000</v>
      </c>
    </row>
    <row r="138" spans="2:10" x14ac:dyDescent="0.25">
      <c r="B138" s="5" t="s">
        <v>332</v>
      </c>
      <c r="C138" s="5" t="s">
        <v>333</v>
      </c>
      <c r="D138" s="6">
        <v>0</v>
      </c>
      <c r="E138" s="6">
        <v>0</v>
      </c>
      <c r="F138" s="6">
        <v>537800</v>
      </c>
      <c r="G138" s="6">
        <v>537800</v>
      </c>
      <c r="H138" s="6">
        <v>422441</v>
      </c>
      <c r="I138" s="6">
        <v>422441</v>
      </c>
      <c r="J138" s="6">
        <v>422441</v>
      </c>
    </row>
    <row r="139" spans="2:10" ht="22.5" x14ac:dyDescent="0.25">
      <c r="B139" s="5" t="s">
        <v>334</v>
      </c>
      <c r="C139" s="5" t="s">
        <v>335</v>
      </c>
      <c r="D139" s="6">
        <v>0</v>
      </c>
      <c r="E139" s="6">
        <v>0</v>
      </c>
      <c r="F139" s="6">
        <v>139670</v>
      </c>
      <c r="G139" s="6">
        <v>139670</v>
      </c>
      <c r="H139" s="6">
        <v>102936</v>
      </c>
      <c r="I139" s="6">
        <v>102936</v>
      </c>
      <c r="J139" s="6">
        <v>102723</v>
      </c>
    </row>
    <row r="140" spans="2:10" x14ac:dyDescent="0.25">
      <c r="B140" s="5" t="s">
        <v>336</v>
      </c>
      <c r="C140" s="5" t="s">
        <v>337</v>
      </c>
      <c r="D140" s="6">
        <v>0</v>
      </c>
      <c r="E140" s="6">
        <v>0</v>
      </c>
      <c r="F140" s="6">
        <v>56000</v>
      </c>
      <c r="G140" s="6">
        <v>56000</v>
      </c>
      <c r="H140" s="6">
        <v>23121</v>
      </c>
      <c r="I140" s="6">
        <v>23121</v>
      </c>
      <c r="J140" s="6">
        <v>22908</v>
      </c>
    </row>
    <row r="141" spans="2:10" x14ac:dyDescent="0.25">
      <c r="B141" s="5" t="s">
        <v>338</v>
      </c>
      <c r="C141" s="5" t="s">
        <v>339</v>
      </c>
      <c r="D141" s="6">
        <v>0</v>
      </c>
      <c r="E141" s="6">
        <v>0</v>
      </c>
      <c r="F141" s="6">
        <v>83670</v>
      </c>
      <c r="G141" s="6">
        <v>83670</v>
      </c>
      <c r="H141" s="6">
        <v>79815</v>
      </c>
      <c r="I141" s="6">
        <v>79815</v>
      </c>
      <c r="J141" s="6">
        <v>79815</v>
      </c>
    </row>
    <row r="142" spans="2:10" x14ac:dyDescent="0.25">
      <c r="B142" s="5" t="s">
        <v>340</v>
      </c>
      <c r="C142" s="5" t="s">
        <v>341</v>
      </c>
      <c r="D142" s="6">
        <v>0</v>
      </c>
      <c r="E142" s="6">
        <v>0</v>
      </c>
      <c r="F142" s="6">
        <v>156800</v>
      </c>
      <c r="G142" s="6">
        <v>145800</v>
      </c>
      <c r="H142" s="6">
        <v>80090</v>
      </c>
      <c r="I142" s="6">
        <v>80090</v>
      </c>
      <c r="J142" s="6">
        <v>80090</v>
      </c>
    </row>
    <row r="143" spans="2:10" x14ac:dyDescent="0.25">
      <c r="B143" s="5" t="s">
        <v>342</v>
      </c>
      <c r="C143" s="5" t="s">
        <v>343</v>
      </c>
      <c r="D143" s="6">
        <v>0</v>
      </c>
      <c r="E143" s="6">
        <v>0</v>
      </c>
      <c r="F143" s="6">
        <v>10500</v>
      </c>
      <c r="G143" s="6">
        <v>10500</v>
      </c>
      <c r="H143" s="6">
        <v>0</v>
      </c>
      <c r="I143" s="6">
        <v>0</v>
      </c>
      <c r="J143" s="6">
        <v>0</v>
      </c>
    </row>
    <row r="144" spans="2:10" ht="22.5" x14ac:dyDescent="0.25">
      <c r="B144" s="5" t="s">
        <v>344</v>
      </c>
      <c r="C144" s="5" t="s">
        <v>345</v>
      </c>
      <c r="D144" s="6">
        <v>0</v>
      </c>
      <c r="E144" s="6">
        <v>0</v>
      </c>
      <c r="F144" s="6">
        <v>2000</v>
      </c>
      <c r="G144" s="6">
        <v>2000</v>
      </c>
      <c r="H144" s="6">
        <v>1516</v>
      </c>
      <c r="I144" s="6">
        <v>1516</v>
      </c>
      <c r="J144" s="6">
        <v>1516</v>
      </c>
    </row>
    <row r="145" spans="2:10" ht="22.5" x14ac:dyDescent="0.25">
      <c r="B145" s="5" t="s">
        <v>346</v>
      </c>
      <c r="C145" s="5" t="s">
        <v>347</v>
      </c>
      <c r="D145" s="6">
        <v>0</v>
      </c>
      <c r="E145" s="6">
        <v>0</v>
      </c>
      <c r="F145" s="6">
        <v>2000</v>
      </c>
      <c r="G145" s="6">
        <v>2000</v>
      </c>
      <c r="H145" s="6">
        <v>1516</v>
      </c>
      <c r="I145" s="6">
        <v>1516</v>
      </c>
      <c r="J145" s="6">
        <v>1516</v>
      </c>
    </row>
    <row r="146" spans="2:10" ht="33" x14ac:dyDescent="0.25">
      <c r="B146" s="5" t="s">
        <v>348</v>
      </c>
      <c r="C146" s="5" t="s">
        <v>349</v>
      </c>
      <c r="D146" s="6">
        <v>0</v>
      </c>
      <c r="E146" s="6">
        <v>0</v>
      </c>
      <c r="F146" s="6">
        <v>248000</v>
      </c>
      <c r="G146" s="6">
        <v>213000</v>
      </c>
      <c r="H146" s="6">
        <v>201084</v>
      </c>
      <c r="I146" s="6">
        <v>201084</v>
      </c>
      <c r="J146" s="6">
        <v>201084</v>
      </c>
    </row>
    <row r="147" spans="2:10" x14ac:dyDescent="0.25">
      <c r="B147" s="5" t="s">
        <v>350</v>
      </c>
      <c r="C147" s="5" t="s">
        <v>351</v>
      </c>
      <c r="D147" s="6">
        <v>0</v>
      </c>
      <c r="E147" s="6">
        <v>0</v>
      </c>
      <c r="F147" s="6">
        <v>93000</v>
      </c>
      <c r="G147" s="6">
        <v>93000</v>
      </c>
      <c r="H147" s="6">
        <v>85585</v>
      </c>
      <c r="I147" s="6">
        <v>85585</v>
      </c>
      <c r="J147" s="6">
        <v>85585</v>
      </c>
    </row>
    <row r="148" spans="2:10" x14ac:dyDescent="0.25">
      <c r="B148" s="5" t="s">
        <v>352</v>
      </c>
      <c r="C148" s="5" t="s">
        <v>353</v>
      </c>
      <c r="D148" s="6">
        <v>0</v>
      </c>
      <c r="E148" s="6">
        <v>0</v>
      </c>
      <c r="F148" s="6">
        <v>155000</v>
      </c>
      <c r="G148" s="6">
        <v>120000</v>
      </c>
      <c r="H148" s="6">
        <v>115499</v>
      </c>
      <c r="I148" s="6">
        <v>115499</v>
      </c>
      <c r="J148" s="6">
        <v>115499</v>
      </c>
    </row>
    <row r="149" spans="2:10" x14ac:dyDescent="0.25">
      <c r="B149" s="5" t="s">
        <v>354</v>
      </c>
      <c r="C149" s="5" t="s">
        <v>67</v>
      </c>
      <c r="D149" s="6">
        <v>0</v>
      </c>
      <c r="E149" s="6">
        <v>0</v>
      </c>
      <c r="F149" s="6">
        <v>2160000</v>
      </c>
      <c r="G149" s="6">
        <v>2144000</v>
      </c>
      <c r="H149" s="6">
        <v>2092017</v>
      </c>
      <c r="I149" s="6">
        <v>2092017</v>
      </c>
      <c r="J149" s="6">
        <v>2092017</v>
      </c>
    </row>
    <row r="150" spans="2:10" ht="22.5" x14ac:dyDescent="0.25">
      <c r="B150" s="5" t="s">
        <v>355</v>
      </c>
      <c r="C150" s="5" t="s">
        <v>356</v>
      </c>
      <c r="D150" s="6">
        <v>0</v>
      </c>
      <c r="E150" s="6">
        <v>0</v>
      </c>
      <c r="F150" s="6">
        <v>73000</v>
      </c>
      <c r="G150" s="6">
        <v>57000</v>
      </c>
      <c r="H150" s="6">
        <v>54042</v>
      </c>
      <c r="I150" s="6">
        <v>54042</v>
      </c>
      <c r="J150" s="6">
        <v>54042</v>
      </c>
    </row>
    <row r="151" spans="2:10" x14ac:dyDescent="0.25">
      <c r="B151" s="5" t="s">
        <v>357</v>
      </c>
      <c r="C151" s="5" t="s">
        <v>358</v>
      </c>
      <c r="D151" s="6">
        <v>0</v>
      </c>
      <c r="E151" s="6">
        <v>0</v>
      </c>
      <c r="F151" s="6">
        <v>73000</v>
      </c>
      <c r="G151" s="6">
        <v>57000</v>
      </c>
      <c r="H151" s="6">
        <v>54042</v>
      </c>
      <c r="I151" s="6">
        <v>54042</v>
      </c>
      <c r="J151" s="6">
        <v>54042</v>
      </c>
    </row>
    <row r="152" spans="2:10" ht="22.5" x14ac:dyDescent="0.25">
      <c r="B152" s="5" t="s">
        <v>359</v>
      </c>
      <c r="C152" s="5" t="s">
        <v>360</v>
      </c>
      <c r="D152" s="6">
        <v>0</v>
      </c>
      <c r="E152" s="6">
        <v>0</v>
      </c>
      <c r="F152" s="6">
        <v>2087000</v>
      </c>
      <c r="G152" s="6">
        <v>2087000</v>
      </c>
      <c r="H152" s="6">
        <v>2037975</v>
      </c>
      <c r="I152" s="6">
        <v>2037975</v>
      </c>
      <c r="J152" s="6">
        <v>2037975</v>
      </c>
    </row>
    <row r="153" spans="2:10" x14ac:dyDescent="0.25">
      <c r="B153" s="5" t="s">
        <v>361</v>
      </c>
      <c r="C153" s="5" t="s">
        <v>362</v>
      </c>
      <c r="D153" s="6">
        <v>0</v>
      </c>
      <c r="E153" s="6">
        <v>0</v>
      </c>
      <c r="F153" s="6">
        <v>2087000</v>
      </c>
      <c r="G153" s="6">
        <v>2087000</v>
      </c>
      <c r="H153" s="6">
        <v>2037975</v>
      </c>
      <c r="I153" s="6">
        <v>2037975</v>
      </c>
      <c r="J153" s="6">
        <v>2037975</v>
      </c>
    </row>
    <row r="154" spans="2:10" ht="22.5" x14ac:dyDescent="0.25">
      <c r="B154" s="5" t="s">
        <v>363</v>
      </c>
      <c r="C154" s="5" t="s">
        <v>364</v>
      </c>
      <c r="D154" s="6">
        <v>0</v>
      </c>
      <c r="E154" s="6">
        <v>0</v>
      </c>
      <c r="F154" s="6">
        <v>248300</v>
      </c>
      <c r="G154" s="6">
        <v>240300</v>
      </c>
      <c r="H154" s="6">
        <v>172725</v>
      </c>
      <c r="I154" s="6">
        <v>172725</v>
      </c>
      <c r="J154" s="6">
        <v>172725</v>
      </c>
    </row>
    <row r="155" spans="2:10" ht="22.5" x14ac:dyDescent="0.25">
      <c r="B155" s="5" t="s">
        <v>365</v>
      </c>
      <c r="C155" s="5" t="s">
        <v>366</v>
      </c>
      <c r="D155" s="6">
        <v>0</v>
      </c>
      <c r="E155" s="6">
        <v>0</v>
      </c>
      <c r="F155" s="6">
        <v>248300</v>
      </c>
      <c r="G155" s="6">
        <v>240300</v>
      </c>
      <c r="H155" s="6">
        <v>172725</v>
      </c>
      <c r="I155" s="6">
        <v>172725</v>
      </c>
      <c r="J155" s="6">
        <v>172725</v>
      </c>
    </row>
    <row r="156" spans="2:10" ht="22.5" x14ac:dyDescent="0.25">
      <c r="B156" s="5" t="s">
        <v>367</v>
      </c>
      <c r="C156" s="5" t="s">
        <v>100</v>
      </c>
      <c r="D156" s="6">
        <v>0</v>
      </c>
      <c r="E156" s="6">
        <v>0</v>
      </c>
      <c r="F156" s="6">
        <v>2798700</v>
      </c>
      <c r="G156" s="6">
        <v>2355200</v>
      </c>
      <c r="H156" s="6">
        <v>1953500</v>
      </c>
      <c r="I156" s="6">
        <v>1953500</v>
      </c>
      <c r="J156" s="6">
        <v>1953500</v>
      </c>
    </row>
    <row r="157" spans="2:10" ht="43.5" x14ac:dyDescent="0.25">
      <c r="B157" s="5" t="s">
        <v>368</v>
      </c>
      <c r="C157" s="5" t="s">
        <v>369</v>
      </c>
      <c r="D157" s="6">
        <v>0</v>
      </c>
      <c r="E157" s="6">
        <v>0</v>
      </c>
      <c r="F157" s="6">
        <v>2798700</v>
      </c>
      <c r="G157" s="6">
        <v>2355200</v>
      </c>
      <c r="H157" s="6">
        <v>1953500</v>
      </c>
      <c r="I157" s="6">
        <v>1953500</v>
      </c>
      <c r="J157" s="6">
        <v>1953500</v>
      </c>
    </row>
    <row r="158" spans="2:10" x14ac:dyDescent="0.25">
      <c r="B158" s="5" t="s">
        <v>370</v>
      </c>
      <c r="C158" s="5" t="s">
        <v>371</v>
      </c>
      <c r="D158" s="6">
        <v>0</v>
      </c>
      <c r="E158" s="6">
        <v>0</v>
      </c>
      <c r="F158" s="6">
        <v>2177200</v>
      </c>
      <c r="G158" s="6">
        <v>1733700</v>
      </c>
      <c r="H158" s="6">
        <v>1432000</v>
      </c>
      <c r="I158" s="6">
        <v>1432000</v>
      </c>
      <c r="J158" s="6">
        <v>1432000</v>
      </c>
    </row>
    <row r="159" spans="2:10" ht="22.5" x14ac:dyDescent="0.25">
      <c r="B159" s="5" t="s">
        <v>372</v>
      </c>
      <c r="C159" s="5" t="s">
        <v>373</v>
      </c>
      <c r="D159" s="6">
        <v>0</v>
      </c>
      <c r="E159" s="6">
        <v>0</v>
      </c>
      <c r="F159" s="6">
        <v>621500</v>
      </c>
      <c r="G159" s="6">
        <v>621500</v>
      </c>
      <c r="H159" s="6">
        <v>521500</v>
      </c>
      <c r="I159" s="6">
        <v>521500</v>
      </c>
      <c r="J159" s="6">
        <v>521500</v>
      </c>
    </row>
    <row r="160" spans="2:10" ht="22.5" x14ac:dyDescent="0.25">
      <c r="B160" s="5" t="s">
        <v>374</v>
      </c>
      <c r="C160" s="5" t="s">
        <v>118</v>
      </c>
      <c r="D160" s="6">
        <v>0</v>
      </c>
      <c r="E160" s="6">
        <v>0</v>
      </c>
      <c r="F160" s="6">
        <v>3485000</v>
      </c>
      <c r="G160" s="6">
        <v>2944000</v>
      </c>
      <c r="H160" s="6">
        <v>2515401</v>
      </c>
      <c r="I160" s="6">
        <v>2515401</v>
      </c>
      <c r="J160" s="6">
        <v>2515401</v>
      </c>
    </row>
    <row r="161" spans="2:10" x14ac:dyDescent="0.25">
      <c r="B161" s="5" t="s">
        <v>375</v>
      </c>
      <c r="C161" s="5" t="s">
        <v>376</v>
      </c>
      <c r="D161" s="6">
        <v>0</v>
      </c>
      <c r="E161" s="6">
        <v>0</v>
      </c>
      <c r="F161" s="6">
        <v>3485000</v>
      </c>
      <c r="G161" s="6">
        <v>2944000</v>
      </c>
      <c r="H161" s="6">
        <v>2515401</v>
      </c>
      <c r="I161" s="6">
        <v>2515401</v>
      </c>
      <c r="J161" s="6">
        <v>2515401</v>
      </c>
    </row>
    <row r="162" spans="2:10" x14ac:dyDescent="0.25">
      <c r="B162" s="5" t="s">
        <v>377</v>
      </c>
      <c r="C162" s="5" t="s">
        <v>378</v>
      </c>
      <c r="D162" s="6">
        <v>0</v>
      </c>
      <c r="E162" s="6">
        <v>0</v>
      </c>
      <c r="F162" s="6">
        <v>3392000</v>
      </c>
      <c r="G162" s="6">
        <v>2851000</v>
      </c>
      <c r="H162" s="6">
        <v>2445506</v>
      </c>
      <c r="I162" s="6">
        <v>2445506</v>
      </c>
      <c r="J162" s="6">
        <v>2445506</v>
      </c>
    </row>
    <row r="163" spans="2:10" x14ac:dyDescent="0.25">
      <c r="B163" s="5" t="s">
        <v>379</v>
      </c>
      <c r="C163" s="5" t="s">
        <v>380</v>
      </c>
      <c r="D163" s="6">
        <v>0</v>
      </c>
      <c r="E163" s="6">
        <v>0</v>
      </c>
      <c r="F163" s="6">
        <v>30000</v>
      </c>
      <c r="G163" s="6">
        <v>30000</v>
      </c>
      <c r="H163" s="6">
        <v>29920</v>
      </c>
      <c r="I163" s="6">
        <v>29920</v>
      </c>
      <c r="J163" s="6">
        <v>29920</v>
      </c>
    </row>
    <row r="164" spans="2:10" ht="22.5" x14ac:dyDescent="0.25">
      <c r="B164" s="5" t="s">
        <v>381</v>
      </c>
      <c r="C164" s="5" t="s">
        <v>382</v>
      </c>
      <c r="D164" s="6">
        <v>0</v>
      </c>
      <c r="E164" s="6">
        <v>0</v>
      </c>
      <c r="F164" s="6">
        <v>63000</v>
      </c>
      <c r="G164" s="6">
        <v>63000</v>
      </c>
      <c r="H164" s="6">
        <v>39975</v>
      </c>
      <c r="I164" s="6">
        <v>39975</v>
      </c>
      <c r="J164" s="6">
        <v>39975</v>
      </c>
    </row>
    <row r="165" spans="2:10" ht="43.5" x14ac:dyDescent="0.25">
      <c r="B165" s="5" t="s">
        <v>383</v>
      </c>
      <c r="C165" s="5" t="s">
        <v>384</v>
      </c>
      <c r="D165" s="6">
        <v>0</v>
      </c>
      <c r="E165" s="6">
        <v>0</v>
      </c>
      <c r="F165" s="6">
        <v>2579600</v>
      </c>
      <c r="G165" s="6">
        <v>2099600</v>
      </c>
      <c r="H165" s="6">
        <v>1495199</v>
      </c>
      <c r="I165" s="6">
        <v>1495199</v>
      </c>
      <c r="J165" s="6">
        <v>1494199</v>
      </c>
    </row>
    <row r="166" spans="2:10" x14ac:dyDescent="0.25">
      <c r="B166" s="5" t="s">
        <v>385</v>
      </c>
      <c r="C166" s="5" t="s">
        <v>386</v>
      </c>
      <c r="D166" s="6">
        <v>0</v>
      </c>
      <c r="E166" s="6">
        <v>0</v>
      </c>
      <c r="F166" s="6">
        <v>1727000</v>
      </c>
      <c r="G166" s="6">
        <v>1247000</v>
      </c>
      <c r="H166" s="6">
        <v>784532</v>
      </c>
      <c r="I166" s="6">
        <v>784532</v>
      </c>
      <c r="J166" s="6">
        <v>784532</v>
      </c>
    </row>
    <row r="167" spans="2:10" x14ac:dyDescent="0.25">
      <c r="B167" s="5" t="s">
        <v>387</v>
      </c>
      <c r="C167" s="5" t="s">
        <v>388</v>
      </c>
      <c r="D167" s="6">
        <v>0</v>
      </c>
      <c r="E167" s="6">
        <v>0</v>
      </c>
      <c r="F167" s="6">
        <v>80000</v>
      </c>
      <c r="G167" s="6">
        <v>80000</v>
      </c>
      <c r="H167" s="6">
        <v>0</v>
      </c>
      <c r="I167" s="6">
        <v>0</v>
      </c>
      <c r="J167" s="6">
        <v>0</v>
      </c>
    </row>
    <row r="168" spans="2:10" x14ac:dyDescent="0.25">
      <c r="B168" s="5" t="s">
        <v>389</v>
      </c>
      <c r="C168" s="5" t="s">
        <v>390</v>
      </c>
      <c r="D168" s="6">
        <v>0</v>
      </c>
      <c r="E168" s="6">
        <v>0</v>
      </c>
      <c r="F168" s="6">
        <v>70600</v>
      </c>
      <c r="G168" s="6">
        <v>70600</v>
      </c>
      <c r="H168" s="6">
        <v>69621</v>
      </c>
      <c r="I168" s="6">
        <v>69621</v>
      </c>
      <c r="J168" s="6">
        <v>69621</v>
      </c>
    </row>
    <row r="169" spans="2:10" x14ac:dyDescent="0.25">
      <c r="B169" s="5" t="s">
        <v>391</v>
      </c>
      <c r="C169" s="5" t="s">
        <v>392</v>
      </c>
      <c r="D169" s="6">
        <v>0</v>
      </c>
      <c r="E169" s="6">
        <v>0</v>
      </c>
      <c r="F169" s="6">
        <v>594000</v>
      </c>
      <c r="G169" s="6">
        <v>594000</v>
      </c>
      <c r="H169" s="6">
        <v>558385</v>
      </c>
      <c r="I169" s="6">
        <v>558385</v>
      </c>
      <c r="J169" s="6">
        <v>557385</v>
      </c>
    </row>
    <row r="170" spans="2:10" ht="22.5" x14ac:dyDescent="0.25">
      <c r="B170" s="5" t="s">
        <v>393</v>
      </c>
      <c r="C170" s="5" t="s">
        <v>394</v>
      </c>
      <c r="D170" s="6">
        <v>0</v>
      </c>
      <c r="E170" s="6">
        <v>0</v>
      </c>
      <c r="F170" s="6">
        <v>108000</v>
      </c>
      <c r="G170" s="6">
        <v>108000</v>
      </c>
      <c r="H170" s="6">
        <v>82661</v>
      </c>
      <c r="I170" s="6">
        <v>82661</v>
      </c>
      <c r="J170" s="6">
        <v>82661</v>
      </c>
    </row>
    <row r="171" spans="2:10" x14ac:dyDescent="0.25">
      <c r="B171" s="5" t="s">
        <v>395</v>
      </c>
      <c r="C171" s="5" t="s">
        <v>142</v>
      </c>
      <c r="D171" s="6">
        <v>0</v>
      </c>
      <c r="E171" s="6">
        <v>0</v>
      </c>
      <c r="F171" s="6">
        <v>3500000</v>
      </c>
      <c r="G171" s="6">
        <v>3448000</v>
      </c>
      <c r="H171" s="6">
        <v>3434743</v>
      </c>
      <c r="I171" s="6">
        <v>3434743</v>
      </c>
      <c r="J171" s="6">
        <v>3434743</v>
      </c>
    </row>
    <row r="172" spans="2:10" ht="22.5" x14ac:dyDescent="0.25">
      <c r="B172" s="5" t="s">
        <v>396</v>
      </c>
      <c r="C172" s="5" t="s">
        <v>397</v>
      </c>
      <c r="D172" s="6">
        <v>0</v>
      </c>
      <c r="E172" s="6">
        <v>0</v>
      </c>
      <c r="F172" s="6">
        <v>3500000</v>
      </c>
      <c r="G172" s="6">
        <v>3448000</v>
      </c>
      <c r="H172" s="6">
        <v>3434743</v>
      </c>
      <c r="I172" s="6">
        <v>3434743</v>
      </c>
      <c r="J172" s="6">
        <v>3434743</v>
      </c>
    </row>
    <row r="173" spans="2:10" x14ac:dyDescent="0.25">
      <c r="B173" s="5" t="s">
        <v>398</v>
      </c>
      <c r="C173" s="5" t="s">
        <v>399</v>
      </c>
      <c r="D173" s="6">
        <v>0</v>
      </c>
      <c r="E173" s="6">
        <v>0</v>
      </c>
      <c r="F173" s="6">
        <v>3290000</v>
      </c>
      <c r="G173" s="6">
        <v>3290000</v>
      </c>
      <c r="H173" s="6">
        <v>3277720</v>
      </c>
      <c r="I173" s="6">
        <v>3277720</v>
      </c>
      <c r="J173" s="6">
        <v>3277720</v>
      </c>
    </row>
    <row r="174" spans="2:10" ht="22.5" x14ac:dyDescent="0.25">
      <c r="B174" s="5" t="s">
        <v>400</v>
      </c>
      <c r="C174" s="5" t="s">
        <v>401</v>
      </c>
      <c r="D174" s="6">
        <v>0</v>
      </c>
      <c r="E174" s="6">
        <v>0</v>
      </c>
      <c r="F174" s="6">
        <v>3290000</v>
      </c>
      <c r="G174" s="6">
        <v>3290000</v>
      </c>
      <c r="H174" s="6">
        <v>3277720</v>
      </c>
      <c r="I174" s="6">
        <v>3277720</v>
      </c>
      <c r="J174" s="6">
        <v>3277720</v>
      </c>
    </row>
    <row r="175" spans="2:10" x14ac:dyDescent="0.25">
      <c r="B175" s="5" t="s">
        <v>402</v>
      </c>
      <c r="C175" s="5" t="s">
        <v>201</v>
      </c>
      <c r="D175" s="6">
        <v>0</v>
      </c>
      <c r="E175" s="6">
        <v>0</v>
      </c>
      <c r="F175" s="6">
        <v>210000</v>
      </c>
      <c r="G175" s="6">
        <v>158000</v>
      </c>
      <c r="H175" s="6">
        <v>157023</v>
      </c>
      <c r="I175" s="6">
        <v>157023</v>
      </c>
      <c r="J175" s="6">
        <v>157023</v>
      </c>
    </row>
    <row r="176" spans="2:10" ht="22.5" x14ac:dyDescent="0.25">
      <c r="B176" s="5" t="s">
        <v>403</v>
      </c>
      <c r="C176" s="5" t="s">
        <v>404</v>
      </c>
      <c r="D176" s="6">
        <v>0</v>
      </c>
      <c r="E176" s="6">
        <v>0</v>
      </c>
      <c r="F176" s="6">
        <v>210000</v>
      </c>
      <c r="G176" s="6">
        <v>158000</v>
      </c>
      <c r="H176" s="6">
        <v>157023</v>
      </c>
      <c r="I176" s="6">
        <v>157023</v>
      </c>
      <c r="J176" s="6">
        <v>157023</v>
      </c>
    </row>
    <row r="177" spans="2:10" ht="22.5" x14ac:dyDescent="0.25">
      <c r="B177" s="5" t="s">
        <v>405</v>
      </c>
      <c r="C177" s="5" t="s">
        <v>154</v>
      </c>
      <c r="D177" s="6">
        <v>0</v>
      </c>
      <c r="E177" s="6">
        <v>0</v>
      </c>
      <c r="F177" s="6">
        <v>-113310</v>
      </c>
      <c r="G177" s="6">
        <v>-113310</v>
      </c>
      <c r="H177" s="6">
        <v>-134464</v>
      </c>
      <c r="I177" s="6">
        <v>-134464</v>
      </c>
      <c r="J177" s="6">
        <v>-134464</v>
      </c>
    </row>
    <row r="178" spans="2:10" ht="22.5" x14ac:dyDescent="0.25">
      <c r="B178" s="5" t="s">
        <v>406</v>
      </c>
      <c r="C178" s="5" t="s">
        <v>157</v>
      </c>
      <c r="D178" s="6">
        <v>0</v>
      </c>
      <c r="E178" s="6">
        <v>0</v>
      </c>
      <c r="F178" s="6">
        <v>-113310</v>
      </c>
      <c r="G178" s="6">
        <v>-113310</v>
      </c>
      <c r="H178" s="6">
        <v>-134464</v>
      </c>
      <c r="I178" s="6">
        <v>-134464</v>
      </c>
      <c r="J178" s="6">
        <v>-134464</v>
      </c>
    </row>
    <row r="179" spans="2:10" ht="22.5" x14ac:dyDescent="0.25">
      <c r="B179" s="5" t="s">
        <v>407</v>
      </c>
      <c r="C179" s="5" t="s">
        <v>408</v>
      </c>
      <c r="D179" s="6">
        <v>0</v>
      </c>
      <c r="E179" s="6">
        <v>0</v>
      </c>
      <c r="F179" s="6">
        <v>-113310</v>
      </c>
      <c r="G179" s="6">
        <v>-113310</v>
      </c>
      <c r="H179" s="6">
        <v>-134464</v>
      </c>
      <c r="I179" s="6">
        <v>-134464</v>
      </c>
      <c r="J179" s="6">
        <v>-134464</v>
      </c>
    </row>
    <row r="180" spans="2:10" ht="22.5" x14ac:dyDescent="0.25">
      <c r="B180" s="5" t="s">
        <v>409</v>
      </c>
      <c r="C180" s="5" t="s">
        <v>410</v>
      </c>
      <c r="D180" s="6">
        <v>0</v>
      </c>
      <c r="E180" s="6">
        <v>0</v>
      </c>
      <c r="F180" s="6">
        <v>-113310</v>
      </c>
      <c r="G180" s="6">
        <v>-113310</v>
      </c>
      <c r="H180" s="6">
        <v>-134464</v>
      </c>
      <c r="I180" s="6">
        <v>-134464</v>
      </c>
      <c r="J180" s="6">
        <v>-134464</v>
      </c>
    </row>
    <row r="183" spans="2:10" x14ac:dyDescent="0.25">
      <c r="B183" s="9" t="s">
        <v>459</v>
      </c>
      <c r="C183" s="9"/>
      <c r="D183" s="9"/>
      <c r="E183" s="9"/>
      <c r="F183" s="9"/>
      <c r="G183" s="9"/>
      <c r="H183" s="9"/>
      <c r="I183" s="9"/>
      <c r="J183" s="9"/>
    </row>
    <row r="186" spans="2:10" ht="22.5" x14ac:dyDescent="0.25">
      <c r="B186" s="5" t="s">
        <v>17</v>
      </c>
      <c r="C186" s="5" t="s">
        <v>18</v>
      </c>
      <c r="D186" s="6">
        <v>0</v>
      </c>
      <c r="E186" s="6">
        <v>0</v>
      </c>
      <c r="F186" s="6">
        <v>95621560</v>
      </c>
      <c r="G186" s="6">
        <v>88465950</v>
      </c>
      <c r="H186" s="6">
        <v>36422272</v>
      </c>
      <c r="I186" s="6">
        <v>36422272</v>
      </c>
      <c r="J186" s="6">
        <v>33747604</v>
      </c>
    </row>
    <row r="187" spans="2:10" ht="22.5" x14ac:dyDescent="0.25">
      <c r="B187" s="5" t="s">
        <v>367</v>
      </c>
      <c r="C187" s="5" t="s">
        <v>100</v>
      </c>
      <c r="D187" s="6">
        <v>0</v>
      </c>
      <c r="E187" s="6">
        <v>0</v>
      </c>
      <c r="F187" s="6">
        <v>883500</v>
      </c>
      <c r="G187" s="6">
        <v>883500</v>
      </c>
      <c r="H187" s="6">
        <v>883500</v>
      </c>
      <c r="I187" s="6">
        <v>883500</v>
      </c>
      <c r="J187" s="6">
        <v>883500</v>
      </c>
    </row>
    <row r="188" spans="2:10" ht="33" x14ac:dyDescent="0.25">
      <c r="B188" s="5" t="s">
        <v>411</v>
      </c>
      <c r="C188" s="5" t="s">
        <v>24</v>
      </c>
      <c r="D188" s="6">
        <v>0</v>
      </c>
      <c r="E188" s="6">
        <v>0</v>
      </c>
      <c r="F188" s="6">
        <v>883500</v>
      </c>
      <c r="G188" s="6">
        <v>883500</v>
      </c>
      <c r="H188" s="6">
        <v>883500</v>
      </c>
      <c r="I188" s="6">
        <v>883500</v>
      </c>
      <c r="J188" s="6">
        <v>883500</v>
      </c>
    </row>
    <row r="189" spans="2:10" ht="22.5" x14ac:dyDescent="0.25">
      <c r="B189" s="5" t="s">
        <v>412</v>
      </c>
      <c r="C189" s="5" t="s">
        <v>413</v>
      </c>
      <c r="D189" s="6">
        <v>0</v>
      </c>
      <c r="E189" s="6">
        <v>0</v>
      </c>
      <c r="F189" s="6">
        <v>883500</v>
      </c>
      <c r="G189" s="6">
        <v>883500</v>
      </c>
      <c r="H189" s="6">
        <v>883500</v>
      </c>
      <c r="I189" s="6">
        <v>883500</v>
      </c>
      <c r="J189" s="6">
        <v>883500</v>
      </c>
    </row>
    <row r="190" spans="2:10" ht="33" x14ac:dyDescent="0.25">
      <c r="B190" s="5" t="s">
        <v>414</v>
      </c>
      <c r="C190" s="5" t="s">
        <v>415</v>
      </c>
      <c r="D190" s="6">
        <v>0</v>
      </c>
      <c r="E190" s="6">
        <v>0</v>
      </c>
      <c r="F190" s="6">
        <v>43820190</v>
      </c>
      <c r="G190" s="6">
        <v>43169580</v>
      </c>
      <c r="H190" s="6">
        <v>27890386</v>
      </c>
      <c r="I190" s="6">
        <v>27890386</v>
      </c>
      <c r="J190" s="6">
        <v>26313231</v>
      </c>
    </row>
    <row r="191" spans="2:10" ht="22.5" x14ac:dyDescent="0.25">
      <c r="B191" s="5" t="s">
        <v>416</v>
      </c>
      <c r="C191" s="5" t="s">
        <v>417</v>
      </c>
      <c r="D191" s="6">
        <v>0</v>
      </c>
      <c r="E191" s="6">
        <v>0</v>
      </c>
      <c r="F191" s="6">
        <v>38900720</v>
      </c>
      <c r="G191" s="6">
        <v>38250110</v>
      </c>
      <c r="H191" s="6">
        <v>24174202</v>
      </c>
      <c r="I191" s="6">
        <v>24174202</v>
      </c>
      <c r="J191" s="6">
        <v>22620523</v>
      </c>
    </row>
    <row r="192" spans="2:10" x14ac:dyDescent="0.25">
      <c r="B192" s="5" t="s">
        <v>418</v>
      </c>
      <c r="C192" s="5" t="s">
        <v>419</v>
      </c>
      <c r="D192" s="6">
        <v>0</v>
      </c>
      <c r="E192" s="6">
        <v>0</v>
      </c>
      <c r="F192" s="6">
        <v>1817350</v>
      </c>
      <c r="G192" s="6">
        <v>1689760</v>
      </c>
      <c r="H192" s="6">
        <v>255068</v>
      </c>
      <c r="I192" s="6">
        <v>255068</v>
      </c>
      <c r="J192" s="6">
        <v>48970</v>
      </c>
    </row>
    <row r="193" spans="2:10" x14ac:dyDescent="0.25">
      <c r="B193" s="5" t="s">
        <v>420</v>
      </c>
      <c r="C193" s="5" t="s">
        <v>421</v>
      </c>
      <c r="D193" s="6">
        <v>0</v>
      </c>
      <c r="E193" s="6">
        <v>0</v>
      </c>
      <c r="F193" s="6">
        <v>36803830</v>
      </c>
      <c r="G193" s="6">
        <v>36280810</v>
      </c>
      <c r="H193" s="6">
        <v>23834677</v>
      </c>
      <c r="I193" s="6">
        <v>23834677</v>
      </c>
      <c r="J193" s="6">
        <v>22487096</v>
      </c>
    </row>
    <row r="194" spans="2:10" x14ac:dyDescent="0.25">
      <c r="B194" s="5" t="s">
        <v>422</v>
      </c>
      <c r="C194" s="5" t="s">
        <v>423</v>
      </c>
      <c r="D194" s="6">
        <v>0</v>
      </c>
      <c r="E194" s="6">
        <v>0</v>
      </c>
      <c r="F194" s="6">
        <v>279540</v>
      </c>
      <c r="G194" s="6">
        <v>279540</v>
      </c>
      <c r="H194" s="6">
        <v>84457</v>
      </c>
      <c r="I194" s="6">
        <v>84457</v>
      </c>
      <c r="J194" s="6">
        <v>84457</v>
      </c>
    </row>
    <row r="195" spans="2:10" x14ac:dyDescent="0.25">
      <c r="B195" s="5" t="s">
        <v>424</v>
      </c>
      <c r="C195" s="5" t="s">
        <v>425</v>
      </c>
      <c r="D195" s="6">
        <v>0</v>
      </c>
      <c r="E195" s="6">
        <v>0</v>
      </c>
      <c r="F195" s="6">
        <v>4919470</v>
      </c>
      <c r="G195" s="6">
        <v>4919470</v>
      </c>
      <c r="H195" s="6">
        <v>3716184</v>
      </c>
      <c r="I195" s="6">
        <v>3716184</v>
      </c>
      <c r="J195" s="6">
        <v>3692708</v>
      </c>
    </row>
    <row r="196" spans="2:10" x14ac:dyDescent="0.25">
      <c r="B196" s="5" t="s">
        <v>418</v>
      </c>
      <c r="C196" s="5" t="s">
        <v>426</v>
      </c>
      <c r="D196" s="6">
        <v>0</v>
      </c>
      <c r="E196" s="6">
        <v>0</v>
      </c>
      <c r="F196" s="6">
        <v>737880</v>
      </c>
      <c r="G196" s="6">
        <v>737880</v>
      </c>
      <c r="H196" s="6">
        <v>557448</v>
      </c>
      <c r="I196" s="6">
        <v>557448</v>
      </c>
      <c r="J196" s="6">
        <v>553907</v>
      </c>
    </row>
    <row r="197" spans="2:10" x14ac:dyDescent="0.25">
      <c r="B197" s="5" t="s">
        <v>420</v>
      </c>
      <c r="C197" s="5" t="s">
        <v>427</v>
      </c>
      <c r="D197" s="6">
        <v>0</v>
      </c>
      <c r="E197" s="6">
        <v>0</v>
      </c>
      <c r="F197" s="6">
        <v>4181590</v>
      </c>
      <c r="G197" s="6">
        <v>4181590</v>
      </c>
      <c r="H197" s="6">
        <v>3158736</v>
      </c>
      <c r="I197" s="6">
        <v>3158736</v>
      </c>
      <c r="J197" s="6">
        <v>3138801</v>
      </c>
    </row>
    <row r="198" spans="2:10" x14ac:dyDescent="0.25">
      <c r="B198" s="5" t="s">
        <v>428</v>
      </c>
      <c r="C198" s="5" t="s">
        <v>429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2:10" x14ac:dyDescent="0.25">
      <c r="B199" s="5" t="s">
        <v>420</v>
      </c>
      <c r="C199" s="5" t="s">
        <v>430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2:10" x14ac:dyDescent="0.25">
      <c r="B200" s="5" t="s">
        <v>422</v>
      </c>
      <c r="C200" s="5" t="s">
        <v>431</v>
      </c>
      <c r="D200" s="6">
        <v>0</v>
      </c>
      <c r="E200" s="6"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</row>
    <row r="201" spans="2:10" ht="43.5" x14ac:dyDescent="0.25">
      <c r="B201" s="5" t="s">
        <v>432</v>
      </c>
      <c r="C201" s="5" t="s">
        <v>433</v>
      </c>
      <c r="D201" s="6">
        <v>0</v>
      </c>
      <c r="E201" s="6">
        <v>0</v>
      </c>
      <c r="F201" s="6">
        <v>16528470</v>
      </c>
      <c r="G201" s="6">
        <v>16528470</v>
      </c>
      <c r="H201" s="6">
        <v>66929</v>
      </c>
      <c r="I201" s="6">
        <v>66929</v>
      </c>
      <c r="J201" s="6">
        <v>66929</v>
      </c>
    </row>
    <row r="202" spans="2:10" x14ac:dyDescent="0.25">
      <c r="B202" s="5" t="s">
        <v>434</v>
      </c>
      <c r="C202" s="5" t="s">
        <v>435</v>
      </c>
      <c r="D202" s="6">
        <v>0</v>
      </c>
      <c r="E202" s="6">
        <v>0</v>
      </c>
      <c r="F202" s="6">
        <v>13826440</v>
      </c>
      <c r="G202" s="6">
        <v>13826440</v>
      </c>
      <c r="H202" s="6">
        <v>55200</v>
      </c>
      <c r="I202" s="6">
        <v>55200</v>
      </c>
      <c r="J202" s="6">
        <v>55200</v>
      </c>
    </row>
    <row r="203" spans="2:10" x14ac:dyDescent="0.25">
      <c r="B203" s="5" t="s">
        <v>436</v>
      </c>
      <c r="C203" s="5" t="s">
        <v>437</v>
      </c>
      <c r="D203" s="6">
        <v>0</v>
      </c>
      <c r="E203" s="6">
        <v>0</v>
      </c>
      <c r="F203" s="6">
        <v>75000</v>
      </c>
      <c r="G203" s="6">
        <v>75000</v>
      </c>
      <c r="H203" s="6">
        <v>1241</v>
      </c>
      <c r="I203" s="6">
        <v>1241</v>
      </c>
      <c r="J203" s="6">
        <v>1241</v>
      </c>
    </row>
    <row r="204" spans="2:10" x14ac:dyDescent="0.25">
      <c r="B204" s="5" t="s">
        <v>438</v>
      </c>
      <c r="C204" s="5" t="s">
        <v>439</v>
      </c>
      <c r="D204" s="6">
        <v>0</v>
      </c>
      <c r="E204" s="6">
        <v>0</v>
      </c>
      <c r="F204" s="6">
        <v>2627030</v>
      </c>
      <c r="G204" s="6">
        <v>2627030</v>
      </c>
      <c r="H204" s="6">
        <v>10488</v>
      </c>
      <c r="I204" s="6">
        <v>10488</v>
      </c>
      <c r="J204" s="6">
        <v>10488</v>
      </c>
    </row>
    <row r="205" spans="2:10" ht="33" x14ac:dyDescent="0.25">
      <c r="B205" s="5" t="s">
        <v>440</v>
      </c>
      <c r="C205" s="5" t="s">
        <v>441</v>
      </c>
      <c r="D205" s="6">
        <v>0</v>
      </c>
      <c r="E205" s="6">
        <v>0</v>
      </c>
      <c r="F205" s="6">
        <v>7643080</v>
      </c>
      <c r="G205" s="6">
        <v>7643080</v>
      </c>
      <c r="H205" s="6">
        <v>558207</v>
      </c>
      <c r="I205" s="6">
        <v>558207</v>
      </c>
      <c r="J205" s="6">
        <v>274489</v>
      </c>
    </row>
    <row r="206" spans="2:10" x14ac:dyDescent="0.25">
      <c r="B206" s="5" t="s">
        <v>442</v>
      </c>
      <c r="C206" s="5" t="s">
        <v>443</v>
      </c>
      <c r="D206" s="6">
        <v>0</v>
      </c>
      <c r="E206" s="6">
        <v>0</v>
      </c>
      <c r="F206" s="6">
        <v>6307270</v>
      </c>
      <c r="G206" s="6">
        <v>6307270</v>
      </c>
      <c r="H206" s="6">
        <v>470949</v>
      </c>
      <c r="I206" s="6">
        <v>470949</v>
      </c>
      <c r="J206" s="6">
        <v>231253</v>
      </c>
    </row>
    <row r="207" spans="2:10" x14ac:dyDescent="0.25">
      <c r="B207" s="5" t="s">
        <v>436</v>
      </c>
      <c r="C207" s="5" t="s">
        <v>51</v>
      </c>
      <c r="D207" s="6">
        <v>0</v>
      </c>
      <c r="E207" s="6">
        <v>0</v>
      </c>
      <c r="F207" s="6">
        <v>157500</v>
      </c>
      <c r="G207" s="6">
        <v>157500</v>
      </c>
      <c r="H207" s="6">
        <v>17215</v>
      </c>
      <c r="I207" s="6">
        <v>17215</v>
      </c>
      <c r="J207" s="6">
        <v>17215</v>
      </c>
    </row>
    <row r="208" spans="2:10" x14ac:dyDescent="0.25">
      <c r="B208" s="5" t="s">
        <v>438</v>
      </c>
      <c r="C208" s="5" t="s">
        <v>444</v>
      </c>
      <c r="D208" s="6">
        <v>0</v>
      </c>
      <c r="E208" s="6">
        <v>0</v>
      </c>
      <c r="F208" s="6">
        <v>1178310</v>
      </c>
      <c r="G208" s="6">
        <v>1178310</v>
      </c>
      <c r="H208" s="6">
        <v>70043</v>
      </c>
      <c r="I208" s="6">
        <v>70043</v>
      </c>
      <c r="J208" s="6">
        <v>26021</v>
      </c>
    </row>
    <row r="209" spans="2:10" x14ac:dyDescent="0.25">
      <c r="B209" s="5" t="s">
        <v>445</v>
      </c>
      <c r="C209" s="5" t="s">
        <v>130</v>
      </c>
      <c r="D209" s="6">
        <v>0</v>
      </c>
      <c r="E209" s="6">
        <v>0</v>
      </c>
      <c r="F209" s="6">
        <v>26746320</v>
      </c>
      <c r="G209" s="6">
        <v>20241320</v>
      </c>
      <c r="H209" s="6">
        <v>7023250</v>
      </c>
      <c r="I209" s="6">
        <v>7023250</v>
      </c>
      <c r="J209" s="6">
        <v>6209455</v>
      </c>
    </row>
    <row r="210" spans="2:10" ht="22.5" x14ac:dyDescent="0.25">
      <c r="B210" s="5" t="s">
        <v>446</v>
      </c>
      <c r="C210" s="5" t="s">
        <v>133</v>
      </c>
      <c r="D210" s="6">
        <v>0</v>
      </c>
      <c r="E210" s="6">
        <v>0</v>
      </c>
      <c r="F210" s="6">
        <v>26746320</v>
      </c>
      <c r="G210" s="6">
        <v>20241320</v>
      </c>
      <c r="H210" s="6">
        <v>7023250</v>
      </c>
      <c r="I210" s="6">
        <v>7023250</v>
      </c>
      <c r="J210" s="6">
        <v>6209455</v>
      </c>
    </row>
    <row r="211" spans="2:10" x14ac:dyDescent="0.25">
      <c r="B211" s="5" t="s">
        <v>447</v>
      </c>
      <c r="C211" s="5" t="s">
        <v>448</v>
      </c>
      <c r="D211" s="6">
        <v>0</v>
      </c>
      <c r="E211" s="6">
        <v>0</v>
      </c>
      <c r="F211" s="6">
        <v>26746320</v>
      </c>
      <c r="G211" s="6">
        <v>20241320</v>
      </c>
      <c r="H211" s="6">
        <v>7023250</v>
      </c>
      <c r="I211" s="6">
        <v>7023250</v>
      </c>
      <c r="J211" s="6">
        <v>6209455</v>
      </c>
    </row>
    <row r="212" spans="2:10" x14ac:dyDescent="0.25">
      <c r="B212" s="5" t="s">
        <v>449</v>
      </c>
      <c r="C212" s="5" t="s">
        <v>450</v>
      </c>
      <c r="D212" s="6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</row>
    <row r="213" spans="2:10" x14ac:dyDescent="0.25">
      <c r="B213" s="5" t="s">
        <v>451</v>
      </c>
      <c r="C213" s="5" t="s">
        <v>452</v>
      </c>
      <c r="D213" s="6">
        <v>0</v>
      </c>
      <c r="E213" s="6">
        <v>0</v>
      </c>
      <c r="F213" s="6">
        <v>297500</v>
      </c>
      <c r="G213" s="6">
        <v>292500</v>
      </c>
      <c r="H213" s="6">
        <v>247264</v>
      </c>
      <c r="I213" s="6">
        <v>247264</v>
      </c>
      <c r="J213" s="6">
        <v>247264</v>
      </c>
    </row>
    <row r="214" spans="2:10" ht="22.5" x14ac:dyDescent="0.25">
      <c r="B214" s="5" t="s">
        <v>453</v>
      </c>
      <c r="C214" s="5" t="s">
        <v>454</v>
      </c>
      <c r="D214" s="6">
        <v>0</v>
      </c>
      <c r="E214" s="6">
        <v>0</v>
      </c>
      <c r="F214" s="6">
        <v>344700</v>
      </c>
      <c r="G214" s="6">
        <v>344700</v>
      </c>
      <c r="H214" s="6">
        <v>301663</v>
      </c>
      <c r="I214" s="6">
        <v>301663</v>
      </c>
      <c r="J214" s="6">
        <v>301663</v>
      </c>
    </row>
    <row r="215" spans="2:10" x14ac:dyDescent="0.25">
      <c r="B215" s="5" t="s">
        <v>455</v>
      </c>
      <c r="C215" s="5" t="s">
        <v>456</v>
      </c>
      <c r="D215" s="6">
        <v>0</v>
      </c>
      <c r="E215" s="6">
        <v>0</v>
      </c>
      <c r="F215" s="6">
        <v>26104120</v>
      </c>
      <c r="G215" s="6">
        <v>19604120</v>
      </c>
      <c r="H215" s="6">
        <v>6474323</v>
      </c>
      <c r="I215" s="6">
        <v>6474323</v>
      </c>
      <c r="J215" s="6">
        <v>5660528</v>
      </c>
    </row>
    <row r="217" spans="2:10" x14ac:dyDescent="0.25">
      <c r="B217" s="7" t="s">
        <v>460</v>
      </c>
      <c r="C217" s="8"/>
      <c r="G217" s="8" t="s">
        <v>461</v>
      </c>
    </row>
    <row r="218" spans="2:10" x14ac:dyDescent="0.25">
      <c r="B218" s="7" t="s">
        <v>462</v>
      </c>
      <c r="C218" s="8"/>
      <c r="G218" s="8" t="s">
        <v>463</v>
      </c>
    </row>
    <row r="219" spans="2:10" x14ac:dyDescent="0.25">
      <c r="B219" s="8"/>
      <c r="C219" s="8"/>
      <c r="G219" s="8"/>
    </row>
    <row r="220" spans="2:10" x14ac:dyDescent="0.25">
      <c r="B220" s="8"/>
      <c r="C220" s="8"/>
      <c r="G220" s="8"/>
    </row>
    <row r="221" spans="2:10" x14ac:dyDescent="0.25">
      <c r="B221" s="8"/>
      <c r="C221" s="8"/>
      <c r="G221" s="8"/>
    </row>
    <row r="222" spans="2:10" x14ac:dyDescent="0.25">
      <c r="B222" s="8"/>
      <c r="C222" s="8" t="s">
        <v>464</v>
      </c>
      <c r="G222" s="8"/>
    </row>
    <row r="223" spans="2:10" x14ac:dyDescent="0.25">
      <c r="B223" s="8"/>
      <c r="C223" s="8"/>
      <c r="G223" s="8"/>
    </row>
    <row r="224" spans="2:10" x14ac:dyDescent="0.25">
      <c r="B224" s="8"/>
      <c r="C224" s="8"/>
      <c r="G224" s="8"/>
    </row>
    <row r="225" spans="2:7" x14ac:dyDescent="0.25">
      <c r="B225" s="8" t="s">
        <v>465</v>
      </c>
      <c r="C225" s="8"/>
      <c r="G225" s="8" t="s">
        <v>466</v>
      </c>
    </row>
    <row r="226" spans="2:7" x14ac:dyDescent="0.25">
      <c r="B226" s="8"/>
      <c r="C226" s="8"/>
      <c r="G226" s="8" t="s">
        <v>467</v>
      </c>
    </row>
  </sheetData>
  <mergeCells count="21"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  <mergeCell ref="A1:L1"/>
    <mergeCell ref="A2:L2"/>
    <mergeCell ref="A3:L3"/>
    <mergeCell ref="A4:L4"/>
    <mergeCell ref="A5:L5"/>
    <mergeCell ref="B183:J183"/>
    <mergeCell ref="H7:H11"/>
    <mergeCell ref="I7:I11"/>
    <mergeCell ref="J7:J11"/>
    <mergeCell ref="K7:K11"/>
    <mergeCell ref="B95:J95"/>
  </mergeCell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2023-11-13T07:46:59Z</cp:lastPrinted>
  <dcterms:created xsi:type="dcterms:W3CDTF">2023-11-10T10:20:11Z</dcterms:created>
  <dcterms:modified xsi:type="dcterms:W3CDTF">2023-11-13T07:47:00Z</dcterms:modified>
</cp:coreProperties>
</file>