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martie\ph cont executie trim IV 2023\"/>
    </mc:Choice>
  </mc:AlternateContent>
  <xr:revisionPtr revIDLastSave="0" documentId="13_ncr:1_{F1149296-6DFA-4272-9A9B-CA5ADDD68745}" xr6:coauthVersionLast="47" xr6:coauthVersionMax="47" xr10:uidLastSave="{00000000-0000-0000-0000-000000000000}"/>
  <bookViews>
    <workbookView xWindow="-120" yWindow="-120" windowWidth="29040" windowHeight="15990" xr2:uid="{37E3C815-A79B-4F3B-90B7-E4EB41C9F8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D26" i="1"/>
  <c r="D25" i="1" s="1"/>
  <c r="D24" i="1" s="1"/>
  <c r="E26" i="1"/>
  <c r="E25" i="1" s="1"/>
  <c r="E24" i="1" s="1"/>
  <c r="F26" i="1"/>
  <c r="F25" i="1" s="1"/>
  <c r="F24" i="1" s="1"/>
  <c r="G26" i="1"/>
  <c r="G25" i="1" s="1"/>
  <c r="G24" i="1" s="1"/>
  <c r="H26" i="1"/>
  <c r="H25" i="1" s="1"/>
  <c r="H24" i="1" s="1"/>
  <c r="I26" i="1"/>
  <c r="I25" i="1" s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I31" i="1"/>
  <c r="J31" i="1"/>
  <c r="L31" i="1"/>
  <c r="K32" i="1"/>
  <c r="D33" i="1"/>
  <c r="E33" i="1"/>
  <c r="F33" i="1"/>
  <c r="F30" i="1" s="1"/>
  <c r="G33" i="1"/>
  <c r="H33" i="1"/>
  <c r="I33" i="1"/>
  <c r="J33" i="1"/>
  <c r="J30" i="1" s="1"/>
  <c r="L33" i="1"/>
  <c r="K34" i="1"/>
  <c r="K35" i="1"/>
  <c r="K36" i="1"/>
  <c r="K37" i="1"/>
  <c r="K38" i="1"/>
  <c r="K39" i="1"/>
  <c r="D41" i="1"/>
  <c r="E41" i="1"/>
  <c r="F41" i="1"/>
  <c r="G41" i="1"/>
  <c r="H41" i="1"/>
  <c r="I41" i="1"/>
  <c r="J41" i="1"/>
  <c r="L41" i="1"/>
  <c r="K42" i="1"/>
  <c r="K43" i="1"/>
  <c r="D44" i="1"/>
  <c r="E44" i="1"/>
  <c r="F44" i="1"/>
  <c r="G44" i="1"/>
  <c r="H44" i="1"/>
  <c r="I44" i="1"/>
  <c r="J44" i="1"/>
  <c r="L44" i="1"/>
  <c r="K45" i="1"/>
  <c r="D47" i="1"/>
  <c r="E47" i="1"/>
  <c r="F47" i="1"/>
  <c r="G47" i="1"/>
  <c r="H47" i="1"/>
  <c r="I47" i="1"/>
  <c r="J47" i="1"/>
  <c r="L47" i="1"/>
  <c r="K48" i="1"/>
  <c r="K49" i="1"/>
  <c r="D50" i="1"/>
  <c r="E50" i="1"/>
  <c r="F50" i="1"/>
  <c r="G50" i="1"/>
  <c r="H50" i="1"/>
  <c r="I50" i="1"/>
  <c r="J50" i="1"/>
  <c r="L50" i="1"/>
  <c r="K51" i="1"/>
  <c r="K52" i="1"/>
  <c r="K53" i="1"/>
  <c r="D55" i="1"/>
  <c r="E55" i="1"/>
  <c r="F55" i="1"/>
  <c r="G55" i="1"/>
  <c r="H55" i="1"/>
  <c r="I55" i="1"/>
  <c r="J55" i="1"/>
  <c r="L55" i="1"/>
  <c r="K56" i="1"/>
  <c r="D57" i="1"/>
  <c r="E57" i="1"/>
  <c r="F57" i="1"/>
  <c r="G57" i="1"/>
  <c r="H57" i="1"/>
  <c r="I57" i="1"/>
  <c r="J57" i="1"/>
  <c r="L57" i="1"/>
  <c r="K58" i="1"/>
  <c r="D59" i="1"/>
  <c r="E59" i="1"/>
  <c r="F59" i="1"/>
  <c r="G59" i="1"/>
  <c r="H59" i="1"/>
  <c r="I59" i="1"/>
  <c r="J59" i="1"/>
  <c r="L59" i="1"/>
  <c r="K60" i="1"/>
  <c r="D63" i="1"/>
  <c r="E63" i="1"/>
  <c r="F63" i="1"/>
  <c r="G63" i="1"/>
  <c r="H63" i="1"/>
  <c r="I63" i="1"/>
  <c r="J63" i="1"/>
  <c r="L63" i="1"/>
  <c r="K64" i="1"/>
  <c r="D65" i="1"/>
  <c r="E65" i="1"/>
  <c r="F65" i="1"/>
  <c r="G65" i="1"/>
  <c r="H65" i="1"/>
  <c r="I65" i="1"/>
  <c r="J65" i="1"/>
  <c r="L65" i="1"/>
  <c r="K66" i="1"/>
  <c r="K67" i="1"/>
  <c r="K68" i="1"/>
  <c r="K69" i="1"/>
  <c r="D71" i="1"/>
  <c r="D70" i="1" s="1"/>
  <c r="E71" i="1"/>
  <c r="E70" i="1" s="1"/>
  <c r="F71" i="1"/>
  <c r="F70" i="1" s="1"/>
  <c r="G71" i="1"/>
  <c r="G70" i="1" s="1"/>
  <c r="H71" i="1"/>
  <c r="H70" i="1" s="1"/>
  <c r="I71" i="1"/>
  <c r="J71" i="1"/>
  <c r="J70" i="1" s="1"/>
  <c r="L71" i="1"/>
  <c r="L70" i="1" s="1"/>
  <c r="K72" i="1"/>
  <c r="K73" i="1"/>
  <c r="K74" i="1"/>
  <c r="D76" i="1"/>
  <c r="E76" i="1"/>
  <c r="F76" i="1"/>
  <c r="G76" i="1"/>
  <c r="H76" i="1"/>
  <c r="I76" i="1"/>
  <c r="J76" i="1"/>
  <c r="L76" i="1"/>
  <c r="K77" i="1"/>
  <c r="D79" i="1"/>
  <c r="D78" i="1" s="1"/>
  <c r="E79" i="1"/>
  <c r="E78" i="1" s="1"/>
  <c r="F79" i="1"/>
  <c r="F78" i="1" s="1"/>
  <c r="G79" i="1"/>
  <c r="G78" i="1" s="1"/>
  <c r="H79" i="1"/>
  <c r="H78" i="1" s="1"/>
  <c r="I79" i="1"/>
  <c r="I78" i="1" s="1"/>
  <c r="J79" i="1"/>
  <c r="J78" i="1" s="1"/>
  <c r="L79" i="1"/>
  <c r="L78" i="1" s="1"/>
  <c r="K80" i="1"/>
  <c r="D82" i="1"/>
  <c r="D81" i="1" s="1"/>
  <c r="E82" i="1"/>
  <c r="E81" i="1" s="1"/>
  <c r="F82" i="1"/>
  <c r="F81" i="1" s="1"/>
  <c r="G82" i="1"/>
  <c r="G81" i="1" s="1"/>
  <c r="H82" i="1"/>
  <c r="H81" i="1" s="1"/>
  <c r="I82" i="1"/>
  <c r="I81" i="1" s="1"/>
  <c r="J82" i="1"/>
  <c r="K82" i="1" s="1"/>
  <c r="L82" i="1"/>
  <c r="L81" i="1" s="1"/>
  <c r="K83" i="1"/>
  <c r="K84" i="1"/>
  <c r="K85" i="1"/>
  <c r="D86" i="1"/>
  <c r="E86" i="1"/>
  <c r="F86" i="1"/>
  <c r="G86" i="1"/>
  <c r="H86" i="1"/>
  <c r="I86" i="1"/>
  <c r="J86" i="1"/>
  <c r="L86" i="1"/>
  <c r="K87" i="1"/>
  <c r="K88" i="1"/>
  <c r="K89" i="1"/>
  <c r="K90" i="1"/>
  <c r="K91" i="1"/>
  <c r="K92" i="1"/>
  <c r="K93" i="1"/>
  <c r="K33" i="1" l="1"/>
  <c r="H46" i="1"/>
  <c r="D46" i="1"/>
  <c r="G14" i="1"/>
  <c r="K18" i="1"/>
  <c r="I30" i="1"/>
  <c r="K22" i="1"/>
  <c r="L54" i="1"/>
  <c r="K47" i="1"/>
  <c r="K59" i="1"/>
  <c r="G46" i="1"/>
  <c r="I40" i="1"/>
  <c r="K40" i="1" s="1"/>
  <c r="E40" i="1"/>
  <c r="L30" i="1"/>
  <c r="D30" i="1"/>
  <c r="H14" i="1"/>
  <c r="L62" i="1"/>
  <c r="L61" i="1" s="1"/>
  <c r="J54" i="1"/>
  <c r="G54" i="1"/>
  <c r="H30" i="1"/>
  <c r="K71" i="1"/>
  <c r="K65" i="1"/>
  <c r="F62" i="1"/>
  <c r="K57" i="1"/>
  <c r="F54" i="1"/>
  <c r="K50" i="1"/>
  <c r="K44" i="1"/>
  <c r="G40" i="1"/>
  <c r="G30" i="1"/>
  <c r="J81" i="1"/>
  <c r="K81" i="1" s="1"/>
  <c r="D54" i="1"/>
  <c r="J46" i="1"/>
  <c r="H40" i="1"/>
  <c r="E30" i="1"/>
  <c r="K16" i="1"/>
  <c r="E14" i="1"/>
  <c r="I24" i="1"/>
  <c r="K24" i="1" s="1"/>
  <c r="K25" i="1"/>
  <c r="L14" i="1"/>
  <c r="G75" i="1"/>
  <c r="K76" i="1"/>
  <c r="E75" i="1"/>
  <c r="H75" i="1"/>
  <c r="I70" i="1"/>
  <c r="K70" i="1" s="1"/>
  <c r="L40" i="1"/>
  <c r="F40" i="1"/>
  <c r="K41" i="1"/>
  <c r="F14" i="1"/>
  <c r="K86" i="1"/>
  <c r="I62" i="1"/>
  <c r="L46" i="1"/>
  <c r="F46" i="1"/>
  <c r="E46" i="1"/>
  <c r="J40" i="1"/>
  <c r="D40" i="1"/>
  <c r="D29" i="1" s="1"/>
  <c r="D75" i="1"/>
  <c r="F75" i="1"/>
  <c r="E62" i="1"/>
  <c r="E61" i="1" s="1"/>
  <c r="H62" i="1"/>
  <c r="H61" i="1" s="1"/>
  <c r="I54" i="1"/>
  <c r="K54" i="1" s="1"/>
  <c r="K78" i="1"/>
  <c r="J62" i="1"/>
  <c r="J61" i="1" s="1"/>
  <c r="D62" i="1"/>
  <c r="D61" i="1" s="1"/>
  <c r="G62" i="1"/>
  <c r="G61" i="1" s="1"/>
  <c r="E54" i="1"/>
  <c r="H54" i="1"/>
  <c r="I46" i="1"/>
  <c r="K26" i="1"/>
  <c r="J14" i="1"/>
  <c r="D14" i="1"/>
  <c r="F61" i="1"/>
  <c r="L75" i="1"/>
  <c r="K30" i="1"/>
  <c r="K79" i="1"/>
  <c r="I75" i="1"/>
  <c r="K63" i="1"/>
  <c r="K55" i="1"/>
  <c r="K31" i="1"/>
  <c r="I15" i="1"/>
  <c r="G29" i="1" l="1"/>
  <c r="E29" i="1"/>
  <c r="E13" i="1" s="1"/>
  <c r="J29" i="1"/>
  <c r="K29" i="1" s="1"/>
  <c r="K62" i="1"/>
  <c r="I29" i="1"/>
  <c r="L29" i="1"/>
  <c r="L13" i="1" s="1"/>
  <c r="H29" i="1"/>
  <c r="H13" i="1" s="1"/>
  <c r="I61" i="1"/>
  <c r="K61" i="1" s="1"/>
  <c r="K46" i="1"/>
  <c r="F29" i="1"/>
  <c r="F13" i="1" s="1"/>
  <c r="J75" i="1"/>
  <c r="J13" i="1" s="1"/>
  <c r="D13" i="1"/>
  <c r="G13" i="1"/>
  <c r="K15" i="1"/>
  <c r="I14" i="1"/>
  <c r="K75" i="1" l="1"/>
  <c r="K14" i="1"/>
  <c r="I13" i="1"/>
  <c r="K13" i="1" s="1"/>
</calcChain>
</file>

<file path=xl/sharedStrings.xml><?xml version="1.0" encoding="utf-8"?>
<sst xmlns="http://schemas.openxmlformats.org/spreadsheetml/2006/main" count="515" uniqueCount="490">
  <si>
    <t>Cont de executie - Cheltuieli - Bugetul local</t>
  </si>
  <si>
    <t>Trimestrul: 4,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</si>
  <si>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</si>
  <si>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</si>
  <si>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</si>
  <si>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</si>
  <si>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</si>
  <si>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</si>
  <si>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</si>
  <si>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</si>
  <si>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</si>
  <si>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</si>
  <si>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</si>
  <si>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</si>
  <si>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</si>
  <si>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</si>
  <si>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</si>
  <si>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</si>
  <si>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</si>
  <si>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</si>
  <si>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</si>
  <si>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</si>
  <si>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</si>
  <si>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</si>
  <si>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</si>
  <si>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</si>
  <si>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</si>
  <si>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</si>
  <si>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</si>
  <si>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</si>
  <si>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</si>
  <si>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</si>
  <si>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</si>
  <si>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</si>
  <si>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</si>
  <si>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</si>
  <si>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</si>
  <si>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</si>
  <si>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</si>
  <si>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</si>
  <si>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</si>
  <si>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</si>
  <si>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</si>
  <si>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</si>
  <si>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</si>
  <si>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</si>
  <si>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</si>
  <si>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</si>
  <si>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</si>
  <si>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</si>
  <si>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</si>
  <si>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</si>
  <si>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</si>
  <si>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</si>
  <si>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</si>
  <si>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</si>
  <si>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</si>
  <si>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</si>
  <si>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</si>
  <si>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</si>
  <si>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</si>
  <si>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</si>
  <si>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</si>
  <si>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</si>
  <si>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</si>
  <si>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</si>
  <si>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</si>
  <si>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</si>
  <si>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</si>
  <si>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</si>
  <si>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</si>
  <si>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</si>
  <si>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</si>
  <si>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</si>
  <si>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</si>
  <si>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</si>
  <si>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</si>
  <si>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</si>
  <si>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</si>
  <si>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</si>
  <si>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</si>
  <si>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</si>
  <si>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</si>
  <si>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</si>
  <si>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</si>
  <si>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</si>
  <si>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</si>
  <si>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</si>
  <si>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</si>
  <si>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</si>
  <si>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</si>
  <si>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</si>
  <si>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</si>
  <si>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</si>
  <si>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</si>
  <si>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</si>
  <si>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</si>
  <si>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</si>
  <si>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</si>
  <si>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</si>
  <si>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</si>
  <si>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</si>
  <si>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</si>
  <si>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</si>
  <si>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</si>
  <si>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</si>
  <si>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</si>
  <si>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</si>
  <si>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</si>
  <si>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</si>
  <si>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</si>
  <si>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</si>
  <si>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</si>
  <si>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</si>
  <si>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</si>
  <si>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</si>
  <si>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</si>
  <si>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</si>
  <si>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</si>
  <si>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</si>
  <si>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</si>
  <si>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</si>
  <si>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</si>
  <si>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</si>
  <si>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</si>
  <si>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</si>
  <si>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</si>
  <si>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</si>
  <si>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</si>
  <si>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</si>
  <si>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</si>
  <si>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</si>
  <si>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</si>
  <si>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</si>
  <si>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</si>
  <si>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</si>
  <si>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</si>
  <si>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</si>
  <si>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</si>
  <si>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</si>
  <si>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</si>
  <si>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</si>
  <si>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</si>
  <si>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</si>
  <si>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</si>
  <si>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</si>
  <si>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</si>
  <si>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</si>
  <si>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</si>
  <si>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</si>
  <si>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</si>
  <si>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</si>
  <si>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</si>
  <si>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</si>
  <si>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</si>
  <si>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</si>
  <si>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</si>
  <si>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</si>
  <si>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</si>
  <si>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</si>
  <si>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</si>
  <si>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</si>
  <si>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</si>
  <si>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</si>
  <si>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</si>
  <si>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</si>
  <si>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</si>
  <si>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</si>
  <si>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</si>
  <si>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</si>
  <si>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</si>
  <si>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</si>
  <si>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</si>
  <si>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</si>
  <si>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</si>
  <si>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</si>
  <si>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</si>
  <si>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</si>
  <si>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</si>
  <si>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</si>
  <si>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</si>
  <si>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</si>
  <si>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</si>
  <si>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</si>
  <si>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</si>
  <si>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</si>
  <si>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</si>
  <si>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</si>
  <si>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</si>
  <si>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</si>
  <si>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</si>
  <si>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</si>
  <si>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</si>
  <si>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</si>
  <si>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</si>
  <si>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</si>
  <si>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99</t>
  </si>
  <si>
    <t>Colectarea, tratarea si distrugerea deseurilor</t>
  </si>
  <si>
    <t>74.02.05.02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</si>
  <si>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</si>
  <si>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</si>
  <si>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</si>
  <si>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</si>
  <si>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</si>
  <si>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</si>
  <si>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</si>
  <si>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</si>
  <si>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</si>
  <si>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</si>
  <si>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</si>
  <si>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</si>
  <si>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</si>
  <si>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</si>
  <si>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</si>
  <si>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</si>
  <si>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</si>
  <si>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</si>
  <si>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</si>
  <si>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</si>
  <si>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</si>
  <si>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</si>
  <si>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</si>
  <si>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</si>
  <si>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</si>
  <si>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</si>
  <si>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</si>
  <si>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</si>
  <si>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</si>
  <si>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</si>
  <si>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</si>
  <si>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</si>
  <si>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</si>
  <si>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</si>
  <si>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</si>
  <si>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</si>
  <si>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</si>
  <si>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</si>
  <si>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</si>
  <si>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</si>
  <si>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</si>
  <si>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</si>
  <si>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</si>
  <si>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</si>
  <si>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</si>
  <si>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</si>
  <si>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</si>
  <si>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</si>
  <si>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</si>
  <si>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</si>
  <si>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</si>
  <si>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</si>
  <si>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</si>
  <si>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</si>
  <si>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</si>
  <si>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</si>
  <si>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</si>
  <si>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142</t>
  </si>
  <si>
    <t xml:space="preserve">    Deficitul secţiunii de dezvoltare</t>
  </si>
  <si>
    <t>99.02.97</t>
  </si>
  <si>
    <t>CONSILIUL LOCAL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</si>
  <si>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</si>
  <si>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</si>
  <si>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</si>
  <si>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</si>
  <si>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</si>
  <si>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</si>
  <si>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</si>
  <si>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</si>
  <si>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</si>
  <si>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</si>
  <si>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</si>
  <si>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</si>
  <si>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</si>
  <si>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</si>
  <si>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</si>
  <si>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</si>
  <si>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</si>
  <si>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</si>
  <si>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</si>
  <si>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</si>
  <si>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</si>
  <si>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</si>
  <si>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</si>
  <si>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</si>
  <si>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</si>
  <si>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</si>
  <si>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</si>
  <si>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</si>
  <si>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</si>
  <si>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</si>
  <si>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</si>
  <si>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</si>
  <si>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</si>
  <si>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</si>
  <si>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</si>
  <si>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</si>
  <si>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</si>
  <si>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</si>
  <si>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</si>
  <si>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</si>
  <si>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</si>
  <si>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</si>
  <si>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</si>
  <si>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</si>
  <si>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</si>
  <si>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</si>
  <si>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</si>
  <si>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</si>
  <si>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</si>
  <si>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</si>
  <si>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</si>
  <si>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</si>
  <si>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</si>
  <si>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</si>
  <si>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</si>
  <si>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</si>
  <si>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</si>
  <si>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</si>
  <si>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</si>
  <si>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</si>
  <si>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</si>
  <si>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</si>
  <si>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</si>
  <si>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</si>
  <si>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</si>
  <si>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</si>
  <si>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</si>
  <si>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</si>
  <si>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</si>
  <si>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</si>
  <si>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</si>
  <si>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</si>
  <si>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</si>
  <si>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</si>
  <si>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</si>
  <si>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</si>
  <si>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</si>
  <si>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</si>
  <si>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</si>
  <si>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</si>
  <si>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</si>
  <si>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</si>
  <si>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</si>
  <si>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</si>
  <si>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</si>
  <si>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</si>
  <si>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</si>
  <si>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</si>
  <si>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</si>
  <si>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</si>
  <si>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</si>
  <si>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</si>
  <si>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</si>
  <si>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</si>
  <si>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Contributii ale administratiei publice locale la realizarea unor lucrari oi servicii de interes public local, in baza unor conventii sau contracte de asociere</t>
  </si>
  <si>
    <t>20.19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</si>
  <si>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</si>
  <si>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</si>
  <si>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</si>
  <si>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</si>
  <si>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</si>
  <si>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</si>
  <si>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</si>
  <si>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</si>
  <si>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</si>
  <si>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</si>
  <si>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</si>
  <si>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</si>
  <si>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</si>
  <si>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</si>
  <si>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</si>
  <si>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</si>
  <si>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</si>
  <si>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</si>
  <si>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</si>
  <si>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</si>
  <si>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</si>
  <si>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</si>
  <si>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</si>
  <si>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</si>
  <si>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</si>
  <si>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</si>
  <si>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</si>
  <si>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</si>
  <si>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</si>
  <si>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</si>
  <si>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</si>
  <si>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</si>
  <si>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</si>
  <si>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</si>
  <si>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</si>
  <si>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</si>
  <si>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</si>
  <si>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</si>
  <si>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</si>
  <si>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</si>
  <si>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</si>
  <si>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</si>
  <si>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</si>
  <si>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</si>
  <si>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</si>
  <si>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</si>
  <si>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</si>
  <si>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</si>
  <si>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</si>
  <si>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</si>
  <si>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</si>
  <si>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Sustinerea cultelor</t>
  </si>
  <si>
    <t>59.12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</si>
  <si>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</si>
  <si>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</si>
  <si>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</si>
  <si>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</si>
  <si>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</si>
  <si>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</si>
  <si>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</si>
  <si>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</si>
  <si>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</si>
  <si>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</si>
  <si>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</si>
  <si>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</si>
  <si>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</si>
  <si>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</si>
  <si>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</si>
  <si>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</si>
  <si>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</si>
  <si>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</si>
  <si>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</si>
  <si>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</si>
  <si>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</si>
  <si>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</si>
  <si>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</si>
  <si>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</si>
  <si>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</si>
  <si>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</si>
  <si>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</si>
  <si>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</si>
  <si>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</si>
  <si>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</si>
  <si>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</si>
  <si>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</si>
  <si>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</si>
  <si>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</si>
  <si>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</si>
  <si>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</si>
  <si>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</si>
  <si>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</si>
  <si>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</si>
  <si>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</si>
  <si>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</si>
  <si>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</si>
  <si>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</si>
  <si>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</si>
  <si>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</si>
  <si>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</si>
  <si>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</si>
  <si>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Finanţare publică naţională</t>
  </si>
  <si>
    <t>60.02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</si>
  <si>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</si>
  <si>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</si>
  <si>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</si>
  <si>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</si>
  <si>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</si>
  <si>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</si>
  <si>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</si>
  <si>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</si>
  <si>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</si>
  <si>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</si>
  <si>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</si>
  <si>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</si>
  <si>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</si>
  <si>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</si>
  <si>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</si>
  <si>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</si>
  <si>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</si>
  <si>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</si>
  <si>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</si>
  <si>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</si>
  <si>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</si>
  <si>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</si>
  <si>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</si>
  <si>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</si>
  <si>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</si>
  <si>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</si>
  <si>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</si>
  <si>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</si>
  <si>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</si>
  <si>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initiale</t>
  </si>
  <si>
    <t>definitive</t>
  </si>
  <si>
    <t>MUNICIPIUL CÂMPULUNG MOLDOVENESC                                  ANEXA NR. 2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</si>
</sst>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4FF2-7A58-4209-BC05-39C2F6DB3867}">
  <dimension ref="A1:T236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41" customWidth="1"/>
    <col min="3" max="3" width="10.85546875" customWidth="1"/>
    <col min="4" max="5" width="14.42578125" hidden="1" customWidth="1"/>
    <col min="6" max="7" width="13.5703125" customWidth="1"/>
    <col min="8" max="9" width="14.42578125" hidden="1" customWidth="1"/>
    <col min="10" max="10" width="13.28515625" customWidth="1"/>
    <col min="11" max="12" width="14.42578125" hidden="1" customWidth="1"/>
  </cols>
  <sheetData>
    <row r="1" spans="1:12" x14ac:dyDescent="0.25">
      <c r="A1" s="13" t="s">
        <v>489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259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2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487</v>
      </c>
      <c r="G8" s="11" t="s">
        <v>488</v>
      </c>
      <c r="H8" s="11"/>
      <c r="I8" s="11"/>
      <c r="J8" s="11"/>
      <c r="K8" s="11"/>
      <c r="L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.75" thickBot="1" x14ac:dyDescent="0.3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D14+D24+D29+D61+D75</f>
        <v>0</v>
      </c>
      <c r="E13" s="6">
        <f t="shared" si="0"/>
        <v>0</v>
      </c>
      <c r="F13" s="6">
        <f t="shared" si="0"/>
        <v>129616940</v>
      </c>
      <c r="G13" s="6">
        <f t="shared" si="0"/>
        <v>143209040</v>
      </c>
      <c r="H13" s="6">
        <f t="shared" si="0"/>
        <v>90796462</v>
      </c>
      <c r="I13" s="6">
        <f t="shared" si="0"/>
        <v>90778289</v>
      </c>
      <c r="J13" s="6">
        <f t="shared" si="0"/>
        <v>90282386</v>
      </c>
      <c r="K13" s="6">
        <f t="shared" ref="K13:K44" si="1">I13-J13</f>
        <v>495903</v>
      </c>
      <c r="L13" s="6">
        <f>L14+L24+L29+L61+L75</f>
        <v>74175707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16770030</v>
      </c>
      <c r="G14" s="6">
        <f t="shared" si="2"/>
        <v>19287330</v>
      </c>
      <c r="H14" s="6">
        <f t="shared" si="2"/>
        <v>16959604</v>
      </c>
      <c r="I14" s="6">
        <f t="shared" si="2"/>
        <v>16959604</v>
      </c>
      <c r="J14" s="6">
        <f t="shared" si="2"/>
        <v>16959604</v>
      </c>
      <c r="K14" s="6">
        <f t="shared" si="1"/>
        <v>0</v>
      </c>
      <c r="L14" s="6">
        <f>L15+L18+L22</f>
        <v>14449761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13103330</v>
      </c>
      <c r="G15" s="6">
        <f t="shared" si="3"/>
        <v>16418630</v>
      </c>
      <c r="H15" s="6">
        <f t="shared" si="3"/>
        <v>14253577</v>
      </c>
      <c r="I15" s="6">
        <f t="shared" si="3"/>
        <v>14253577</v>
      </c>
      <c r="J15" s="6">
        <f t="shared" si="3"/>
        <v>14253577</v>
      </c>
      <c r="K15" s="6">
        <f t="shared" si="1"/>
        <v>0</v>
      </c>
      <c r="L15" s="6">
        <f>L16</f>
        <v>11673080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13103330</v>
      </c>
      <c r="G16" s="6">
        <f t="shared" si="3"/>
        <v>16418630</v>
      </c>
      <c r="H16" s="6">
        <f t="shared" si="3"/>
        <v>14253577</v>
      </c>
      <c r="I16" s="6">
        <f t="shared" si="3"/>
        <v>14253577</v>
      </c>
      <c r="J16" s="6">
        <f t="shared" si="3"/>
        <v>14253577</v>
      </c>
      <c r="K16" s="6">
        <f t="shared" si="1"/>
        <v>0</v>
      </c>
      <c r="L16" s="6">
        <f>L17</f>
        <v>11673080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13103330</v>
      </c>
      <c r="G17" s="6">
        <v>16418630</v>
      </c>
      <c r="H17" s="6">
        <v>14253577</v>
      </c>
      <c r="I17" s="6">
        <v>14253577</v>
      </c>
      <c r="J17" s="6">
        <v>14253577</v>
      </c>
      <c r="K17" s="6">
        <f t="shared" si="1"/>
        <v>0</v>
      </c>
      <c r="L17" s="6">
        <v>11673080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1504700</v>
      </c>
      <c r="G18" s="6">
        <f t="shared" si="4"/>
        <v>706700</v>
      </c>
      <c r="H18" s="6">
        <f t="shared" si="4"/>
        <v>676805</v>
      </c>
      <c r="I18" s="6">
        <f t="shared" si="4"/>
        <v>676805</v>
      </c>
      <c r="J18" s="6">
        <f t="shared" si="4"/>
        <v>676805</v>
      </c>
      <c r="K18" s="6">
        <f t="shared" si="1"/>
        <v>0</v>
      </c>
      <c r="L18" s="6">
        <f>L19+L20+L21</f>
        <v>690565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820000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684700</v>
      </c>
      <c r="G20" s="6">
        <v>706700</v>
      </c>
      <c r="H20" s="6">
        <v>676805</v>
      </c>
      <c r="I20" s="6">
        <v>676805</v>
      </c>
      <c r="J20" s="6">
        <v>676805</v>
      </c>
      <c r="K20" s="6">
        <f t="shared" si="1"/>
        <v>0</v>
      </c>
      <c r="L20" s="6">
        <v>689771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f t="shared" si="1"/>
        <v>0</v>
      </c>
      <c r="L21" s="6">
        <v>794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2162000</v>
      </c>
      <c r="G22" s="6">
        <f t="shared" si="5"/>
        <v>2162000</v>
      </c>
      <c r="H22" s="6">
        <f t="shared" si="5"/>
        <v>2029222</v>
      </c>
      <c r="I22" s="6">
        <f t="shared" si="5"/>
        <v>2029222</v>
      </c>
      <c r="J22" s="6">
        <f t="shared" si="5"/>
        <v>2029222</v>
      </c>
      <c r="K22" s="6">
        <f t="shared" si="1"/>
        <v>0</v>
      </c>
      <c r="L22" s="6">
        <f>L23</f>
        <v>2086116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2162000</v>
      </c>
      <c r="G23" s="6">
        <v>2162000</v>
      </c>
      <c r="H23" s="6">
        <v>2029222</v>
      </c>
      <c r="I23" s="6">
        <v>2029222</v>
      </c>
      <c r="J23" s="6">
        <v>2029222</v>
      </c>
      <c r="K23" s="6">
        <f t="shared" si="1"/>
        <v>0</v>
      </c>
      <c r="L23" s="6">
        <v>2086116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2286500</v>
      </c>
      <c r="G24" s="6">
        <f t="shared" si="6"/>
        <v>2304500</v>
      </c>
      <c r="H24" s="6">
        <f t="shared" si="6"/>
        <v>2171561</v>
      </c>
      <c r="I24" s="6">
        <f t="shared" si="6"/>
        <v>2171561</v>
      </c>
      <c r="J24" s="6">
        <f t="shared" si="6"/>
        <v>2171561</v>
      </c>
      <c r="K24" s="6">
        <f t="shared" si="1"/>
        <v>0</v>
      </c>
      <c r="L24" s="6">
        <f>+L25</f>
        <v>2180918</v>
      </c>
    </row>
    <row r="25" spans="1:12" s="2" customFormat="1" ht="22.5" x14ac:dyDescent="0.25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2286500</v>
      </c>
      <c r="G25" s="6">
        <f t="shared" si="7"/>
        <v>2304500</v>
      </c>
      <c r="H25" s="6">
        <f t="shared" si="7"/>
        <v>2171561</v>
      </c>
      <c r="I25" s="6">
        <f t="shared" si="7"/>
        <v>2171561</v>
      </c>
      <c r="J25" s="6">
        <f t="shared" si="7"/>
        <v>2171561</v>
      </c>
      <c r="K25" s="6">
        <f t="shared" si="1"/>
        <v>0</v>
      </c>
      <c r="L25" s="6">
        <f>L26+L28</f>
        <v>2180918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2266500</v>
      </c>
      <c r="G26" s="6">
        <f t="shared" si="8"/>
        <v>2279500</v>
      </c>
      <c r="H26" s="6">
        <f t="shared" si="8"/>
        <v>2149982</v>
      </c>
      <c r="I26" s="6">
        <f t="shared" si="8"/>
        <v>2149982</v>
      </c>
      <c r="J26" s="6">
        <f t="shared" si="8"/>
        <v>2149982</v>
      </c>
      <c r="K26" s="6">
        <f t="shared" si="1"/>
        <v>0</v>
      </c>
      <c r="L26" s="6">
        <f>L27</f>
        <v>2151556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2266500</v>
      </c>
      <c r="G27" s="6">
        <v>2279500</v>
      </c>
      <c r="H27" s="6">
        <v>2149982</v>
      </c>
      <c r="I27" s="6">
        <v>2149982</v>
      </c>
      <c r="J27" s="6">
        <v>2149982</v>
      </c>
      <c r="K27" s="6">
        <f t="shared" si="1"/>
        <v>0</v>
      </c>
      <c r="L27" s="6">
        <v>2151556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20000</v>
      </c>
      <c r="G28" s="6">
        <v>25000</v>
      </c>
      <c r="H28" s="6">
        <v>21579</v>
      </c>
      <c r="I28" s="6">
        <v>21579</v>
      </c>
      <c r="J28" s="6">
        <v>21579</v>
      </c>
      <c r="K28" s="6">
        <f t="shared" si="1"/>
        <v>0</v>
      </c>
      <c r="L28" s="6">
        <v>29362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9">D30+D40+D46+D54</f>
        <v>0</v>
      </c>
      <c r="E29" s="6">
        <f t="shared" si="9"/>
        <v>0</v>
      </c>
      <c r="F29" s="6">
        <f t="shared" si="9"/>
        <v>45831210</v>
      </c>
      <c r="G29" s="6">
        <f t="shared" si="9"/>
        <v>52395710</v>
      </c>
      <c r="H29" s="6">
        <f t="shared" si="9"/>
        <v>46371714</v>
      </c>
      <c r="I29" s="6">
        <f t="shared" si="9"/>
        <v>46353541</v>
      </c>
      <c r="J29" s="6">
        <f t="shared" si="9"/>
        <v>46138172</v>
      </c>
      <c r="K29" s="6">
        <f t="shared" si="1"/>
        <v>215369</v>
      </c>
      <c r="L29" s="6">
        <f>L30+L40+L46+L54</f>
        <v>47002639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0">D31+D33+D37+D38+D39</f>
        <v>0</v>
      </c>
      <c r="E30" s="6">
        <f t="shared" si="10"/>
        <v>0</v>
      </c>
      <c r="F30" s="6">
        <f t="shared" si="10"/>
        <v>10184000</v>
      </c>
      <c r="G30" s="6">
        <f t="shared" si="10"/>
        <v>12792500</v>
      </c>
      <c r="H30" s="6">
        <f t="shared" si="10"/>
        <v>10645240</v>
      </c>
      <c r="I30" s="6">
        <f t="shared" si="10"/>
        <v>10629353</v>
      </c>
      <c r="J30" s="6">
        <f t="shared" si="10"/>
        <v>10629353</v>
      </c>
      <c r="K30" s="6">
        <f t="shared" si="1"/>
        <v>0</v>
      </c>
      <c r="L30" s="6">
        <f>L31+L33+L37+L38+L39</f>
        <v>7464987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225000</v>
      </c>
      <c r="G31" s="6">
        <f t="shared" si="11"/>
        <v>280000</v>
      </c>
      <c r="H31" s="6">
        <f t="shared" si="11"/>
        <v>279953</v>
      </c>
      <c r="I31" s="6">
        <f t="shared" si="11"/>
        <v>279953</v>
      </c>
      <c r="J31" s="6">
        <f t="shared" si="11"/>
        <v>279953</v>
      </c>
      <c r="K31" s="6">
        <f t="shared" si="1"/>
        <v>0</v>
      </c>
      <c r="L31" s="6">
        <f>L32</f>
        <v>234460</v>
      </c>
    </row>
    <row r="32" spans="1:12" s="2" customFormat="1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225000</v>
      </c>
      <c r="G32" s="6">
        <v>280000</v>
      </c>
      <c r="H32" s="6">
        <v>279953</v>
      </c>
      <c r="I32" s="6">
        <v>279953</v>
      </c>
      <c r="J32" s="6">
        <v>279953</v>
      </c>
      <c r="K32" s="6">
        <f t="shared" si="1"/>
        <v>0</v>
      </c>
      <c r="L32" s="6">
        <v>234460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7337390</v>
      </c>
      <c r="G33" s="6">
        <f t="shared" si="12"/>
        <v>7433890</v>
      </c>
      <c r="H33" s="6">
        <f t="shared" si="12"/>
        <v>7013387</v>
      </c>
      <c r="I33" s="6">
        <f t="shared" si="12"/>
        <v>6997500</v>
      </c>
      <c r="J33" s="6">
        <f t="shared" si="12"/>
        <v>6997500</v>
      </c>
      <c r="K33" s="6">
        <f t="shared" si="1"/>
        <v>0</v>
      </c>
      <c r="L33" s="6">
        <f>L34+L35+L36</f>
        <v>7056881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2712670</v>
      </c>
      <c r="G34" s="6">
        <v>2888270</v>
      </c>
      <c r="H34" s="6">
        <v>2731701</v>
      </c>
      <c r="I34" s="6">
        <v>2729451</v>
      </c>
      <c r="J34" s="6">
        <v>2729451</v>
      </c>
      <c r="K34" s="6">
        <f t="shared" si="1"/>
        <v>0</v>
      </c>
      <c r="L34" s="6">
        <v>2782608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4574720</v>
      </c>
      <c r="G35" s="6">
        <v>4495620</v>
      </c>
      <c r="H35" s="6">
        <v>4231686</v>
      </c>
      <c r="I35" s="6">
        <v>4218049</v>
      </c>
      <c r="J35" s="6">
        <v>4218049</v>
      </c>
      <c r="K35" s="6">
        <f t="shared" si="1"/>
        <v>0</v>
      </c>
      <c r="L35" s="6">
        <v>4215053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50000</v>
      </c>
      <c r="G36" s="6">
        <v>50000</v>
      </c>
      <c r="H36" s="6">
        <v>50000</v>
      </c>
      <c r="I36" s="6">
        <v>50000</v>
      </c>
      <c r="J36" s="6">
        <v>50000</v>
      </c>
      <c r="K36" s="6">
        <f t="shared" si="1"/>
        <v>0</v>
      </c>
      <c r="L36" s="6">
        <v>59220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50000</v>
      </c>
      <c r="G37" s="6">
        <v>50000</v>
      </c>
      <c r="H37" s="6">
        <v>50000</v>
      </c>
      <c r="I37" s="6">
        <v>50000</v>
      </c>
      <c r="J37" s="6">
        <v>50000</v>
      </c>
      <c r="K37" s="6">
        <f t="shared" si="1"/>
        <v>0</v>
      </c>
      <c r="L37" s="6">
        <v>50000</v>
      </c>
    </row>
    <row r="38" spans="1:12" s="2" customFormat="1" x14ac:dyDescent="0.25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0</v>
      </c>
      <c r="G38" s="6">
        <v>2390000</v>
      </c>
      <c r="H38" s="6">
        <v>748302</v>
      </c>
      <c r="I38" s="6">
        <v>748302</v>
      </c>
      <c r="J38" s="6">
        <v>748302</v>
      </c>
      <c r="K38" s="6">
        <f t="shared" si="1"/>
        <v>0</v>
      </c>
      <c r="L38" s="6">
        <v>0</v>
      </c>
    </row>
    <row r="39" spans="1:12" s="2" customFormat="1" x14ac:dyDescent="0.25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2571610</v>
      </c>
      <c r="G39" s="6">
        <v>2638610</v>
      </c>
      <c r="H39" s="6">
        <v>2553598</v>
      </c>
      <c r="I39" s="6">
        <v>2553598</v>
      </c>
      <c r="J39" s="6">
        <v>2553598</v>
      </c>
      <c r="K39" s="6">
        <f t="shared" si="1"/>
        <v>0</v>
      </c>
      <c r="L39" s="6">
        <v>123646</v>
      </c>
    </row>
    <row r="40" spans="1:12" s="2" customFormat="1" x14ac:dyDescent="0.25">
      <c r="A40" s="5" t="s">
        <v>97</v>
      </c>
      <c r="B40" s="5" t="s">
        <v>98</v>
      </c>
      <c r="C40" s="5" t="s">
        <v>99</v>
      </c>
      <c r="D40" s="6">
        <f t="shared" ref="D40:J40" si="13">D41+D43+D44</f>
        <v>0</v>
      </c>
      <c r="E40" s="6">
        <f t="shared" si="13"/>
        <v>0</v>
      </c>
      <c r="F40" s="6">
        <f t="shared" si="13"/>
        <v>26340510</v>
      </c>
      <c r="G40" s="6">
        <f t="shared" si="13"/>
        <v>27322510</v>
      </c>
      <c r="H40" s="6">
        <f t="shared" si="13"/>
        <v>24939366</v>
      </c>
      <c r="I40" s="6">
        <f t="shared" si="13"/>
        <v>24939366</v>
      </c>
      <c r="J40" s="6">
        <f t="shared" si="13"/>
        <v>24939366</v>
      </c>
      <c r="K40" s="6">
        <f t="shared" si="1"/>
        <v>0</v>
      </c>
      <c r="L40" s="6">
        <f>L41+L43+L44</f>
        <v>20673351</v>
      </c>
    </row>
    <row r="41" spans="1:12" s="2" customFormat="1" ht="22.5" x14ac:dyDescent="0.25">
      <c r="A41" s="5" t="s">
        <v>100</v>
      </c>
      <c r="B41" s="5" t="s">
        <v>101</v>
      </c>
      <c r="C41" s="5" t="s">
        <v>102</v>
      </c>
      <c r="D41" s="6">
        <f t="shared" ref="D41:J41" si="14">D42</f>
        <v>0</v>
      </c>
      <c r="E41" s="6">
        <f t="shared" si="14"/>
        <v>0</v>
      </c>
      <c r="F41" s="6">
        <f t="shared" si="14"/>
        <v>25161510</v>
      </c>
      <c r="G41" s="6">
        <f t="shared" si="14"/>
        <v>26001510</v>
      </c>
      <c r="H41" s="6">
        <f t="shared" si="14"/>
        <v>23773928</v>
      </c>
      <c r="I41" s="6">
        <f t="shared" si="14"/>
        <v>23773928</v>
      </c>
      <c r="J41" s="6">
        <f t="shared" si="14"/>
        <v>23773928</v>
      </c>
      <c r="K41" s="6">
        <f t="shared" si="1"/>
        <v>0</v>
      </c>
      <c r="L41" s="6">
        <f>L42</f>
        <v>19525695</v>
      </c>
    </row>
    <row r="42" spans="1:12" s="2" customFormat="1" x14ac:dyDescent="0.25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25161510</v>
      </c>
      <c r="G42" s="6">
        <v>26001510</v>
      </c>
      <c r="H42" s="6">
        <v>23773928</v>
      </c>
      <c r="I42" s="6">
        <v>23773928</v>
      </c>
      <c r="J42" s="6">
        <v>23773928</v>
      </c>
      <c r="K42" s="6">
        <f t="shared" si="1"/>
        <v>0</v>
      </c>
      <c r="L42" s="6">
        <v>19525695</v>
      </c>
    </row>
    <row r="43" spans="1:12" s="2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1179000</v>
      </c>
      <c r="G43" s="6">
        <v>1321000</v>
      </c>
      <c r="H43" s="6">
        <v>1165438</v>
      </c>
      <c r="I43" s="6">
        <v>1165438</v>
      </c>
      <c r="J43" s="6">
        <v>1165438</v>
      </c>
      <c r="K43" s="6">
        <f t="shared" si="1"/>
        <v>0</v>
      </c>
      <c r="L43" s="6">
        <v>1147225</v>
      </c>
    </row>
    <row r="44" spans="1:12" s="2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5">D45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"/>
        <v>0</v>
      </c>
      <c r="L44" s="6">
        <f>L45</f>
        <v>431</v>
      </c>
    </row>
    <row r="45" spans="1:12" s="2" customFormat="1" x14ac:dyDescent="0.25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ref="K45:K76" si="16">I45-J45</f>
        <v>0</v>
      </c>
      <c r="L45" s="6">
        <v>431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f t="shared" ref="D46:J46" si="17">D47+D50+D53</f>
        <v>0</v>
      </c>
      <c r="E46" s="6">
        <f t="shared" si="17"/>
        <v>0</v>
      </c>
      <c r="F46" s="6">
        <f t="shared" si="17"/>
        <v>3645700</v>
      </c>
      <c r="G46" s="6">
        <f t="shared" si="17"/>
        <v>5950100</v>
      </c>
      <c r="H46" s="6">
        <f t="shared" si="17"/>
        <v>4494179</v>
      </c>
      <c r="I46" s="6">
        <f t="shared" si="17"/>
        <v>4491893</v>
      </c>
      <c r="J46" s="6">
        <f t="shared" si="17"/>
        <v>4276524</v>
      </c>
      <c r="K46" s="6">
        <f t="shared" si="16"/>
        <v>215369</v>
      </c>
      <c r="L46" s="6">
        <f>L47+L50+L53</f>
        <v>12376056</v>
      </c>
    </row>
    <row r="47" spans="1:12" s="2" customFormat="1" ht="22.5" x14ac:dyDescent="0.25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2065700</v>
      </c>
      <c r="G47" s="6">
        <f t="shared" si="18"/>
        <v>2226100</v>
      </c>
      <c r="H47" s="6">
        <f t="shared" si="18"/>
        <v>1987999</v>
      </c>
      <c r="I47" s="6">
        <f t="shared" si="18"/>
        <v>1985713</v>
      </c>
      <c r="J47" s="6">
        <f t="shared" si="18"/>
        <v>1985713</v>
      </c>
      <c r="K47" s="6">
        <f t="shared" si="16"/>
        <v>0</v>
      </c>
      <c r="L47" s="6">
        <f>L48+L49</f>
        <v>1608473</v>
      </c>
    </row>
    <row r="48" spans="1:12" s="2" customFormat="1" ht="22.5" x14ac:dyDescent="0.25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951900</v>
      </c>
      <c r="G48" s="6">
        <v>1222100</v>
      </c>
      <c r="H48" s="6">
        <v>1090815</v>
      </c>
      <c r="I48" s="6">
        <v>1088529</v>
      </c>
      <c r="J48" s="6">
        <v>1088529</v>
      </c>
      <c r="K48" s="6">
        <f t="shared" si="16"/>
        <v>0</v>
      </c>
      <c r="L48" s="6">
        <v>707708</v>
      </c>
    </row>
    <row r="49" spans="1:12" s="2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1113800</v>
      </c>
      <c r="G49" s="6">
        <v>1004000</v>
      </c>
      <c r="H49" s="6">
        <v>897184</v>
      </c>
      <c r="I49" s="6">
        <v>897184</v>
      </c>
      <c r="J49" s="6">
        <v>897184</v>
      </c>
      <c r="K49" s="6">
        <f t="shared" si="16"/>
        <v>0</v>
      </c>
      <c r="L49" s="6">
        <v>900765</v>
      </c>
    </row>
    <row r="50" spans="1:12" s="2" customFormat="1" ht="22.5" x14ac:dyDescent="0.25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1480000</v>
      </c>
      <c r="G50" s="6">
        <f t="shared" si="19"/>
        <v>1630000</v>
      </c>
      <c r="H50" s="6">
        <f t="shared" si="19"/>
        <v>1414524</v>
      </c>
      <c r="I50" s="6">
        <f t="shared" si="19"/>
        <v>1414524</v>
      </c>
      <c r="J50" s="6">
        <f t="shared" si="19"/>
        <v>1414524</v>
      </c>
      <c r="K50" s="6">
        <f t="shared" si="16"/>
        <v>0</v>
      </c>
      <c r="L50" s="6">
        <f>L51+L52</f>
        <v>9963236</v>
      </c>
    </row>
    <row r="51" spans="1:12" s="2" customFormat="1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1140000</v>
      </c>
      <c r="G51" s="6">
        <v>1140000</v>
      </c>
      <c r="H51" s="6">
        <v>934525</v>
      </c>
      <c r="I51" s="6">
        <v>934525</v>
      </c>
      <c r="J51" s="6">
        <v>934525</v>
      </c>
      <c r="K51" s="6">
        <f t="shared" si="16"/>
        <v>0</v>
      </c>
      <c r="L51" s="6">
        <v>934525</v>
      </c>
    </row>
    <row r="52" spans="1:12" s="2" customFormat="1" ht="22.5" x14ac:dyDescent="0.25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340000</v>
      </c>
      <c r="G52" s="6">
        <v>490000</v>
      </c>
      <c r="H52" s="6">
        <v>479999</v>
      </c>
      <c r="I52" s="6">
        <v>479999</v>
      </c>
      <c r="J52" s="6">
        <v>479999</v>
      </c>
      <c r="K52" s="6">
        <f t="shared" si="16"/>
        <v>0</v>
      </c>
      <c r="L52" s="6">
        <v>9028711</v>
      </c>
    </row>
    <row r="53" spans="1:12" s="2" customFormat="1" ht="22.5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100000</v>
      </c>
      <c r="G53" s="6">
        <v>2094000</v>
      </c>
      <c r="H53" s="6">
        <v>1091656</v>
      </c>
      <c r="I53" s="6">
        <v>1091656</v>
      </c>
      <c r="J53" s="6">
        <v>876287</v>
      </c>
      <c r="K53" s="6">
        <f t="shared" si="16"/>
        <v>215369</v>
      </c>
      <c r="L53" s="6">
        <v>804347</v>
      </c>
    </row>
    <row r="54" spans="1:12" s="2" customFormat="1" ht="33" x14ac:dyDescent="0.25">
      <c r="A54" s="5" t="s">
        <v>139</v>
      </c>
      <c r="B54" s="5" t="s">
        <v>140</v>
      </c>
      <c r="C54" s="5" t="s">
        <v>141</v>
      </c>
      <c r="D54" s="6">
        <f t="shared" ref="D54:J54" si="20">+D55+D57+D59</f>
        <v>0</v>
      </c>
      <c r="E54" s="6">
        <f t="shared" si="20"/>
        <v>0</v>
      </c>
      <c r="F54" s="6">
        <f t="shared" si="20"/>
        <v>5661000</v>
      </c>
      <c r="G54" s="6">
        <f t="shared" si="20"/>
        <v>6330600</v>
      </c>
      <c r="H54" s="6">
        <f t="shared" si="20"/>
        <v>6292929</v>
      </c>
      <c r="I54" s="6">
        <f t="shared" si="20"/>
        <v>6292929</v>
      </c>
      <c r="J54" s="6">
        <f t="shared" si="20"/>
        <v>6292929</v>
      </c>
      <c r="K54" s="6">
        <f t="shared" si="16"/>
        <v>0</v>
      </c>
      <c r="L54" s="6">
        <f>+L55+L57+L59</f>
        <v>6488245</v>
      </c>
    </row>
    <row r="55" spans="1:12" s="2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1">D56</f>
        <v>0</v>
      </c>
      <c r="E55" s="6">
        <f t="shared" si="21"/>
        <v>0</v>
      </c>
      <c r="F55" s="6">
        <f t="shared" si="21"/>
        <v>4936000</v>
      </c>
      <c r="G55" s="6">
        <f t="shared" si="21"/>
        <v>5220600</v>
      </c>
      <c r="H55" s="6">
        <f t="shared" si="21"/>
        <v>5199229</v>
      </c>
      <c r="I55" s="6">
        <f t="shared" si="21"/>
        <v>5199229</v>
      </c>
      <c r="J55" s="6">
        <f t="shared" si="21"/>
        <v>5199229</v>
      </c>
      <c r="K55" s="6">
        <f t="shared" si="16"/>
        <v>0</v>
      </c>
      <c r="L55" s="6">
        <f>L56</f>
        <v>5311892</v>
      </c>
    </row>
    <row r="56" spans="1:12" s="2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4936000</v>
      </c>
      <c r="G56" s="6">
        <v>5220600</v>
      </c>
      <c r="H56" s="6">
        <v>5199229</v>
      </c>
      <c r="I56" s="6">
        <v>5199229</v>
      </c>
      <c r="J56" s="6">
        <v>5199229</v>
      </c>
      <c r="K56" s="6">
        <f t="shared" si="16"/>
        <v>0</v>
      </c>
      <c r="L56" s="6">
        <v>5311892</v>
      </c>
    </row>
    <row r="57" spans="1:12" s="2" customFormat="1" ht="22.5" x14ac:dyDescent="0.25">
      <c r="A57" s="5" t="s">
        <v>148</v>
      </c>
      <c r="B57" s="5" t="s">
        <v>149</v>
      </c>
      <c r="C57" s="5" t="s">
        <v>150</v>
      </c>
      <c r="D57" s="6">
        <f t="shared" ref="D57:J57" si="22">D58</f>
        <v>0</v>
      </c>
      <c r="E57" s="6">
        <f t="shared" si="22"/>
        <v>0</v>
      </c>
      <c r="F57" s="6">
        <f t="shared" si="22"/>
        <v>500000</v>
      </c>
      <c r="G57" s="6">
        <f t="shared" si="22"/>
        <v>840000</v>
      </c>
      <c r="H57" s="6">
        <f t="shared" si="22"/>
        <v>826800</v>
      </c>
      <c r="I57" s="6">
        <f t="shared" si="22"/>
        <v>826800</v>
      </c>
      <c r="J57" s="6">
        <f t="shared" si="22"/>
        <v>826800</v>
      </c>
      <c r="K57" s="6">
        <f t="shared" si="16"/>
        <v>0</v>
      </c>
      <c r="L57" s="6">
        <f>L58</f>
        <v>826800</v>
      </c>
    </row>
    <row r="58" spans="1:12" s="2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500000</v>
      </c>
      <c r="G58" s="6">
        <v>840000</v>
      </c>
      <c r="H58" s="6">
        <v>826800</v>
      </c>
      <c r="I58" s="6">
        <v>826800</v>
      </c>
      <c r="J58" s="6">
        <v>826800</v>
      </c>
      <c r="K58" s="6">
        <f t="shared" si="16"/>
        <v>0</v>
      </c>
      <c r="L58" s="6">
        <v>826800</v>
      </c>
    </row>
    <row r="59" spans="1:12" s="2" customFormat="1" ht="22.5" x14ac:dyDescent="0.25">
      <c r="A59" s="5" t="s">
        <v>154</v>
      </c>
      <c r="B59" s="5" t="s">
        <v>155</v>
      </c>
      <c r="C59" s="5" t="s">
        <v>156</v>
      </c>
      <c r="D59" s="6">
        <f t="shared" ref="D59:J59" si="23">D60</f>
        <v>0</v>
      </c>
      <c r="E59" s="6">
        <f t="shared" si="23"/>
        <v>0</v>
      </c>
      <c r="F59" s="6">
        <f t="shared" si="23"/>
        <v>225000</v>
      </c>
      <c r="G59" s="6">
        <f t="shared" si="23"/>
        <v>270000</v>
      </c>
      <c r="H59" s="6">
        <f t="shared" si="23"/>
        <v>266900</v>
      </c>
      <c r="I59" s="6">
        <f t="shared" si="23"/>
        <v>266900</v>
      </c>
      <c r="J59" s="6">
        <f t="shared" si="23"/>
        <v>266900</v>
      </c>
      <c r="K59" s="6">
        <f t="shared" si="16"/>
        <v>0</v>
      </c>
      <c r="L59" s="6">
        <f>L60</f>
        <v>349553</v>
      </c>
    </row>
    <row r="60" spans="1:12" s="2" customFormat="1" x14ac:dyDescent="0.25">
      <c r="A60" s="5" t="s">
        <v>157</v>
      </c>
      <c r="B60" s="5" t="s">
        <v>158</v>
      </c>
      <c r="C60" s="5" t="s">
        <v>159</v>
      </c>
      <c r="D60" s="6">
        <v>0</v>
      </c>
      <c r="E60" s="6">
        <v>0</v>
      </c>
      <c r="F60" s="6">
        <v>225000</v>
      </c>
      <c r="G60" s="6">
        <v>270000</v>
      </c>
      <c r="H60" s="6">
        <v>266900</v>
      </c>
      <c r="I60" s="6">
        <v>266900</v>
      </c>
      <c r="J60" s="6">
        <v>266900</v>
      </c>
      <c r="K60" s="6">
        <f t="shared" si="16"/>
        <v>0</v>
      </c>
      <c r="L60" s="6">
        <v>349553</v>
      </c>
    </row>
    <row r="61" spans="1:12" s="2" customFormat="1" ht="33" x14ac:dyDescent="0.25">
      <c r="A61" s="5" t="s">
        <v>160</v>
      </c>
      <c r="B61" s="5" t="s">
        <v>161</v>
      </c>
      <c r="C61" s="5" t="s">
        <v>162</v>
      </c>
      <c r="D61" s="6">
        <f t="shared" ref="D61:J61" si="24">D62+D70</f>
        <v>0</v>
      </c>
      <c r="E61" s="6">
        <f t="shared" si="24"/>
        <v>0</v>
      </c>
      <c r="F61" s="6">
        <f t="shared" si="24"/>
        <v>36478010</v>
      </c>
      <c r="G61" s="6">
        <f t="shared" si="24"/>
        <v>41938710</v>
      </c>
      <c r="H61" s="6">
        <f t="shared" si="24"/>
        <v>17766755</v>
      </c>
      <c r="I61" s="6">
        <f t="shared" si="24"/>
        <v>17766755</v>
      </c>
      <c r="J61" s="6">
        <f t="shared" si="24"/>
        <v>17486221</v>
      </c>
      <c r="K61" s="6">
        <f t="shared" si="16"/>
        <v>280534</v>
      </c>
      <c r="L61" s="6">
        <f>L62+L70</f>
        <v>6645673</v>
      </c>
    </row>
    <row r="62" spans="1:12" s="2" customFormat="1" ht="22.5" x14ac:dyDescent="0.25">
      <c r="A62" s="5" t="s">
        <v>163</v>
      </c>
      <c r="B62" s="5" t="s">
        <v>164</v>
      </c>
      <c r="C62" s="5" t="s">
        <v>165</v>
      </c>
      <c r="D62" s="6">
        <f t="shared" ref="D62:J62" si="25">D63+D65+D68+D69</f>
        <v>0</v>
      </c>
      <c r="E62" s="6">
        <f t="shared" si="25"/>
        <v>0</v>
      </c>
      <c r="F62" s="6">
        <f t="shared" si="25"/>
        <v>29178010</v>
      </c>
      <c r="G62" s="6">
        <f t="shared" si="25"/>
        <v>32131010</v>
      </c>
      <c r="H62" s="6">
        <f t="shared" si="25"/>
        <v>14582963</v>
      </c>
      <c r="I62" s="6">
        <f t="shared" si="25"/>
        <v>14582963</v>
      </c>
      <c r="J62" s="6">
        <f t="shared" si="25"/>
        <v>14582963</v>
      </c>
      <c r="K62" s="6">
        <f t="shared" si="16"/>
        <v>0</v>
      </c>
      <c r="L62" s="6">
        <f>L63+L65+L68+L69</f>
        <v>3614190</v>
      </c>
    </row>
    <row r="63" spans="1:12" s="2" customFormat="1" x14ac:dyDescent="0.25">
      <c r="A63" s="5" t="s">
        <v>166</v>
      </c>
      <c r="B63" s="5" t="s">
        <v>167</v>
      </c>
      <c r="C63" s="5" t="s">
        <v>168</v>
      </c>
      <c r="D63" s="6">
        <f t="shared" ref="D63:J63" si="26">D64</f>
        <v>0</v>
      </c>
      <c r="E63" s="6">
        <f t="shared" si="26"/>
        <v>0</v>
      </c>
      <c r="F63" s="6">
        <f t="shared" si="26"/>
        <v>0</v>
      </c>
      <c r="G63" s="6">
        <f t="shared" si="26"/>
        <v>0</v>
      </c>
      <c r="H63" s="6">
        <f t="shared" si="26"/>
        <v>0</v>
      </c>
      <c r="I63" s="6">
        <f t="shared" si="26"/>
        <v>0</v>
      </c>
      <c r="J63" s="6">
        <f t="shared" si="26"/>
        <v>0</v>
      </c>
      <c r="K63" s="6">
        <f t="shared" si="16"/>
        <v>0</v>
      </c>
      <c r="L63" s="6">
        <f>L64</f>
        <v>309886</v>
      </c>
    </row>
    <row r="64" spans="1:12" s="2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f t="shared" si="16"/>
        <v>0</v>
      </c>
      <c r="L64" s="6">
        <v>309886</v>
      </c>
    </row>
    <row r="65" spans="1:12" s="2" customFormat="1" ht="22.5" x14ac:dyDescent="0.25">
      <c r="A65" s="5" t="s">
        <v>172</v>
      </c>
      <c r="B65" s="5" t="s">
        <v>173</v>
      </c>
      <c r="C65" s="5" t="s">
        <v>174</v>
      </c>
      <c r="D65" s="6">
        <f t="shared" ref="D65:J65" si="27">D66+D67</f>
        <v>0</v>
      </c>
      <c r="E65" s="6">
        <f t="shared" si="27"/>
        <v>0</v>
      </c>
      <c r="F65" s="6">
        <f t="shared" si="27"/>
        <v>3395000</v>
      </c>
      <c r="G65" s="6">
        <f t="shared" si="27"/>
        <v>3360000</v>
      </c>
      <c r="H65" s="6">
        <f t="shared" si="27"/>
        <v>329776</v>
      </c>
      <c r="I65" s="6">
        <f t="shared" si="27"/>
        <v>329776</v>
      </c>
      <c r="J65" s="6">
        <f t="shared" si="27"/>
        <v>329776</v>
      </c>
      <c r="K65" s="6">
        <f t="shared" si="16"/>
        <v>0</v>
      </c>
      <c r="L65" s="6">
        <f>L66+L67</f>
        <v>322707</v>
      </c>
    </row>
    <row r="66" spans="1:12" s="2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3245000</v>
      </c>
      <c r="G66" s="6">
        <v>3160000</v>
      </c>
      <c r="H66" s="6">
        <v>136876</v>
      </c>
      <c r="I66" s="6">
        <v>136876</v>
      </c>
      <c r="J66" s="6">
        <v>136876</v>
      </c>
      <c r="K66" s="6">
        <f t="shared" si="16"/>
        <v>0</v>
      </c>
      <c r="L66" s="6">
        <v>129807</v>
      </c>
    </row>
    <row r="67" spans="1:12" s="2" customFormat="1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150000</v>
      </c>
      <c r="G67" s="6">
        <v>200000</v>
      </c>
      <c r="H67" s="6">
        <v>192900</v>
      </c>
      <c r="I67" s="6">
        <v>192900</v>
      </c>
      <c r="J67" s="6">
        <v>192900</v>
      </c>
      <c r="K67" s="6">
        <f t="shared" si="16"/>
        <v>0</v>
      </c>
      <c r="L67" s="6">
        <v>192900</v>
      </c>
    </row>
    <row r="68" spans="1:12" s="2" customFormat="1" x14ac:dyDescent="0.25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2869700</v>
      </c>
      <c r="G68" s="6">
        <v>2979700</v>
      </c>
      <c r="H68" s="6">
        <v>2423221</v>
      </c>
      <c r="I68" s="6">
        <v>2423221</v>
      </c>
      <c r="J68" s="6">
        <v>2423221</v>
      </c>
      <c r="K68" s="6">
        <f t="shared" si="16"/>
        <v>0</v>
      </c>
      <c r="L68" s="6">
        <v>2474234</v>
      </c>
    </row>
    <row r="69" spans="1:12" s="2" customFormat="1" ht="22.5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22913310</v>
      </c>
      <c r="G69" s="6">
        <v>25791310</v>
      </c>
      <c r="H69" s="6">
        <v>11829966</v>
      </c>
      <c r="I69" s="6">
        <v>11829966</v>
      </c>
      <c r="J69" s="6">
        <v>11829966</v>
      </c>
      <c r="K69" s="6">
        <f t="shared" si="16"/>
        <v>0</v>
      </c>
      <c r="L69" s="6">
        <v>507363</v>
      </c>
    </row>
    <row r="70" spans="1:12" s="2" customFormat="1" ht="22.5" x14ac:dyDescent="0.25">
      <c r="A70" s="5" t="s">
        <v>187</v>
      </c>
      <c r="B70" s="5" t="s">
        <v>188</v>
      </c>
      <c r="C70" s="5" t="s">
        <v>189</v>
      </c>
      <c r="D70" s="6">
        <f t="shared" ref="D70:J70" si="28">+D71+D74</f>
        <v>0</v>
      </c>
      <c r="E70" s="6">
        <f t="shared" si="28"/>
        <v>0</v>
      </c>
      <c r="F70" s="6">
        <f t="shared" si="28"/>
        <v>7300000</v>
      </c>
      <c r="G70" s="6">
        <f t="shared" si="28"/>
        <v>9807700</v>
      </c>
      <c r="H70" s="6">
        <f t="shared" si="28"/>
        <v>3183792</v>
      </c>
      <c r="I70" s="6">
        <f t="shared" si="28"/>
        <v>3183792</v>
      </c>
      <c r="J70" s="6">
        <f t="shared" si="28"/>
        <v>2903258</v>
      </c>
      <c r="K70" s="6">
        <f t="shared" si="16"/>
        <v>280534</v>
      </c>
      <c r="L70" s="6">
        <f>+L71+L74</f>
        <v>3031483</v>
      </c>
    </row>
    <row r="71" spans="1:12" s="2" customFormat="1" ht="22.5" x14ac:dyDescent="0.25">
      <c r="A71" s="5" t="s">
        <v>190</v>
      </c>
      <c r="B71" s="5" t="s">
        <v>191</v>
      </c>
      <c r="C71" s="5" t="s">
        <v>192</v>
      </c>
      <c r="D71" s="6">
        <f t="shared" ref="D71:J71" si="29">D72+D73</f>
        <v>0</v>
      </c>
      <c r="E71" s="6">
        <f t="shared" si="29"/>
        <v>0</v>
      </c>
      <c r="F71" s="6">
        <f t="shared" si="29"/>
        <v>2395000</v>
      </c>
      <c r="G71" s="6">
        <f t="shared" si="29"/>
        <v>5050300</v>
      </c>
      <c r="H71" s="6">
        <f t="shared" si="29"/>
        <v>2549024</v>
      </c>
      <c r="I71" s="6">
        <f t="shared" si="29"/>
        <v>2549024</v>
      </c>
      <c r="J71" s="6">
        <f t="shared" si="29"/>
        <v>2268490</v>
      </c>
      <c r="K71" s="6">
        <f t="shared" si="16"/>
        <v>280534</v>
      </c>
      <c r="L71" s="6">
        <f>L72+L73</f>
        <v>2615276</v>
      </c>
    </row>
    <row r="72" spans="1:12" s="2" customFormat="1" x14ac:dyDescent="0.25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2395000</v>
      </c>
      <c r="G72" s="6">
        <v>2605000</v>
      </c>
      <c r="H72" s="6">
        <v>2267557</v>
      </c>
      <c r="I72" s="6">
        <v>2267557</v>
      </c>
      <c r="J72" s="6">
        <v>2267557</v>
      </c>
      <c r="K72" s="6">
        <f t="shared" si="16"/>
        <v>0</v>
      </c>
      <c r="L72" s="6">
        <v>2615276</v>
      </c>
    </row>
    <row r="73" spans="1:12" s="2" customFormat="1" x14ac:dyDescent="0.25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0</v>
      </c>
      <c r="G73" s="6">
        <v>2445300</v>
      </c>
      <c r="H73" s="6">
        <v>281467</v>
      </c>
      <c r="I73" s="6">
        <v>281467</v>
      </c>
      <c r="J73" s="6">
        <v>933</v>
      </c>
      <c r="K73" s="6">
        <f t="shared" si="16"/>
        <v>280534</v>
      </c>
      <c r="L73" s="6">
        <v>0</v>
      </c>
    </row>
    <row r="74" spans="1:12" s="2" customFormat="1" ht="22.5" x14ac:dyDescent="0.25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4905000</v>
      </c>
      <c r="G74" s="6">
        <v>4757400</v>
      </c>
      <c r="H74" s="6">
        <v>634768</v>
      </c>
      <c r="I74" s="6">
        <v>634768</v>
      </c>
      <c r="J74" s="6">
        <v>634768</v>
      </c>
      <c r="K74" s="6">
        <f t="shared" si="16"/>
        <v>0</v>
      </c>
      <c r="L74" s="6">
        <v>416207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f t="shared" ref="D75:J75" si="30">+D76+D78+D81+D86</f>
        <v>0</v>
      </c>
      <c r="E75" s="6">
        <f t="shared" si="30"/>
        <v>0</v>
      </c>
      <c r="F75" s="6">
        <f t="shared" si="30"/>
        <v>28251190</v>
      </c>
      <c r="G75" s="6">
        <f t="shared" si="30"/>
        <v>27282790</v>
      </c>
      <c r="H75" s="6">
        <f t="shared" si="30"/>
        <v>7526828</v>
      </c>
      <c r="I75" s="6">
        <f t="shared" si="30"/>
        <v>7526828</v>
      </c>
      <c r="J75" s="6">
        <f t="shared" si="30"/>
        <v>7526828</v>
      </c>
      <c r="K75" s="6">
        <f t="shared" si="16"/>
        <v>0</v>
      </c>
      <c r="L75" s="6">
        <f>+L76+L78+L81+L86</f>
        <v>3896716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1">+D77</f>
        <v>0</v>
      </c>
      <c r="E76" s="6">
        <f t="shared" si="31"/>
        <v>0</v>
      </c>
      <c r="F76" s="6">
        <f t="shared" si="31"/>
        <v>3290500</v>
      </c>
      <c r="G76" s="6">
        <f t="shared" si="31"/>
        <v>3290500</v>
      </c>
      <c r="H76" s="6">
        <f t="shared" si="31"/>
        <v>3278144</v>
      </c>
      <c r="I76" s="6">
        <f t="shared" si="31"/>
        <v>3278144</v>
      </c>
      <c r="J76" s="6">
        <f t="shared" si="31"/>
        <v>3278144</v>
      </c>
      <c r="K76" s="6">
        <f t="shared" si="16"/>
        <v>0</v>
      </c>
      <c r="L76" s="6">
        <f>+L77</f>
        <v>63151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v>0</v>
      </c>
      <c r="E77" s="6">
        <v>0</v>
      </c>
      <c r="F77" s="6">
        <v>3290500</v>
      </c>
      <c r="G77" s="6">
        <v>3290500</v>
      </c>
      <c r="H77" s="6">
        <v>3278144</v>
      </c>
      <c r="I77" s="6">
        <v>3278144</v>
      </c>
      <c r="J77" s="6">
        <v>3278144</v>
      </c>
      <c r="K77" s="6">
        <f t="shared" ref="K77:K93" si="32">I77-J77</f>
        <v>0</v>
      </c>
      <c r="L77" s="6">
        <v>63151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3">D79</f>
        <v>0</v>
      </c>
      <c r="E78" s="6">
        <f t="shared" si="33"/>
        <v>0</v>
      </c>
      <c r="F78" s="6">
        <f t="shared" si="33"/>
        <v>1400000</v>
      </c>
      <c r="G78" s="6">
        <f t="shared" si="33"/>
        <v>1035000</v>
      </c>
      <c r="H78" s="6">
        <f t="shared" si="33"/>
        <v>921613</v>
      </c>
      <c r="I78" s="6">
        <f t="shared" si="33"/>
        <v>921613</v>
      </c>
      <c r="J78" s="6">
        <f t="shared" si="33"/>
        <v>921613</v>
      </c>
      <c r="K78" s="6">
        <f t="shared" si="32"/>
        <v>0</v>
      </c>
      <c r="L78" s="6">
        <f>L79</f>
        <v>870599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f t="shared" ref="D79:J79" si="34">+D80</f>
        <v>0</v>
      </c>
      <c r="E79" s="6">
        <f t="shared" si="34"/>
        <v>0</v>
      </c>
      <c r="F79" s="6">
        <f t="shared" si="34"/>
        <v>1400000</v>
      </c>
      <c r="G79" s="6">
        <f t="shared" si="34"/>
        <v>1035000</v>
      </c>
      <c r="H79" s="6">
        <f t="shared" si="34"/>
        <v>921613</v>
      </c>
      <c r="I79" s="6">
        <f t="shared" si="34"/>
        <v>921613</v>
      </c>
      <c r="J79" s="6">
        <f t="shared" si="34"/>
        <v>921613</v>
      </c>
      <c r="K79" s="6">
        <f t="shared" si="32"/>
        <v>0</v>
      </c>
      <c r="L79" s="6">
        <f>+L80</f>
        <v>870599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v>0</v>
      </c>
      <c r="E80" s="6">
        <v>0</v>
      </c>
      <c r="F80" s="6">
        <v>1400000</v>
      </c>
      <c r="G80" s="6">
        <v>1035000</v>
      </c>
      <c r="H80" s="6">
        <v>921613</v>
      </c>
      <c r="I80" s="6">
        <v>921613</v>
      </c>
      <c r="J80" s="6">
        <v>921613</v>
      </c>
      <c r="K80" s="6">
        <f t="shared" si="32"/>
        <v>0</v>
      </c>
      <c r="L80" s="6">
        <v>870599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f t="shared" ref="D81:J81" si="35">D82</f>
        <v>0</v>
      </c>
      <c r="E81" s="6">
        <f t="shared" si="35"/>
        <v>0</v>
      </c>
      <c r="F81" s="6">
        <f t="shared" si="35"/>
        <v>21881690</v>
      </c>
      <c r="G81" s="6">
        <f t="shared" si="35"/>
        <v>22217590</v>
      </c>
      <c r="H81" s="6">
        <f t="shared" si="35"/>
        <v>2845658</v>
      </c>
      <c r="I81" s="6">
        <f t="shared" si="35"/>
        <v>2845658</v>
      </c>
      <c r="J81" s="6">
        <f t="shared" si="35"/>
        <v>2845658</v>
      </c>
      <c r="K81" s="6">
        <f t="shared" si="32"/>
        <v>0</v>
      </c>
      <c r="L81" s="6">
        <f>L82</f>
        <v>2576945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f t="shared" ref="D82:J82" si="36">D83+D84+D85</f>
        <v>0</v>
      </c>
      <c r="E82" s="6">
        <f t="shared" si="36"/>
        <v>0</v>
      </c>
      <c r="F82" s="6">
        <f t="shared" si="36"/>
        <v>21881690</v>
      </c>
      <c r="G82" s="6">
        <f t="shared" si="36"/>
        <v>22217590</v>
      </c>
      <c r="H82" s="6">
        <f t="shared" si="36"/>
        <v>2845658</v>
      </c>
      <c r="I82" s="6">
        <f t="shared" si="36"/>
        <v>2845658</v>
      </c>
      <c r="J82" s="6">
        <f t="shared" si="36"/>
        <v>2845658</v>
      </c>
      <c r="K82" s="6">
        <f t="shared" si="32"/>
        <v>0</v>
      </c>
      <c r="L82" s="6">
        <f>L83+L84+L85</f>
        <v>2576945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713000</v>
      </c>
      <c r="G83" s="6">
        <v>859000</v>
      </c>
      <c r="H83" s="6">
        <v>738704</v>
      </c>
      <c r="I83" s="6">
        <v>738704</v>
      </c>
      <c r="J83" s="6">
        <v>738704</v>
      </c>
      <c r="K83" s="6">
        <f t="shared" si="32"/>
        <v>0</v>
      </c>
      <c r="L83" s="6">
        <v>399250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14820470</v>
      </c>
      <c r="G84" s="6">
        <v>14989370</v>
      </c>
      <c r="H84" s="6">
        <v>248732</v>
      </c>
      <c r="I84" s="6">
        <v>248732</v>
      </c>
      <c r="J84" s="6">
        <v>248732</v>
      </c>
      <c r="K84" s="6">
        <f t="shared" si="32"/>
        <v>0</v>
      </c>
      <c r="L84" s="6">
        <v>228414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6348220</v>
      </c>
      <c r="G85" s="6">
        <v>6369220</v>
      </c>
      <c r="H85" s="6">
        <v>1858222</v>
      </c>
      <c r="I85" s="6">
        <v>1858222</v>
      </c>
      <c r="J85" s="6">
        <v>1858222</v>
      </c>
      <c r="K85" s="6">
        <f t="shared" si="32"/>
        <v>0</v>
      </c>
      <c r="L85" s="6">
        <v>1949281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f t="shared" ref="D86:J86" si="37">+D87</f>
        <v>0</v>
      </c>
      <c r="E86" s="6">
        <f t="shared" si="37"/>
        <v>0</v>
      </c>
      <c r="F86" s="6">
        <f t="shared" si="37"/>
        <v>1679000</v>
      </c>
      <c r="G86" s="6">
        <f t="shared" si="37"/>
        <v>739700</v>
      </c>
      <c r="H86" s="6">
        <f t="shared" si="37"/>
        <v>481413</v>
      </c>
      <c r="I86" s="6">
        <f t="shared" si="37"/>
        <v>481413</v>
      </c>
      <c r="J86" s="6">
        <f t="shared" si="37"/>
        <v>481413</v>
      </c>
      <c r="K86" s="6">
        <f t="shared" si="32"/>
        <v>0</v>
      </c>
      <c r="L86" s="6">
        <f>+L87</f>
        <v>386021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1679000</v>
      </c>
      <c r="G87" s="6">
        <v>739700</v>
      </c>
      <c r="H87" s="6">
        <v>481413</v>
      </c>
      <c r="I87" s="6">
        <v>481413</v>
      </c>
      <c r="J87" s="6">
        <v>481413</v>
      </c>
      <c r="K87" s="6">
        <f t="shared" si="32"/>
        <v>0</v>
      </c>
      <c r="L87" s="6">
        <v>386021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-866000</v>
      </c>
      <c r="G88" s="6">
        <v>-866000</v>
      </c>
      <c r="H88" s="6">
        <v>0</v>
      </c>
      <c r="I88" s="6">
        <v>0</v>
      </c>
      <c r="J88" s="6">
        <v>1462580</v>
      </c>
      <c r="K88" s="6">
        <f t="shared" si="32"/>
        <v>-1462580</v>
      </c>
      <c r="L88" s="6">
        <v>0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1462580</v>
      </c>
      <c r="K89" s="6">
        <f t="shared" si="32"/>
        <v>-1462580</v>
      </c>
      <c r="L89" s="6">
        <v>0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795936</v>
      </c>
      <c r="K90" s="6">
        <f t="shared" si="32"/>
        <v>-795936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666644</v>
      </c>
      <c r="K91" s="6">
        <f t="shared" si="32"/>
        <v>-666644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-866000</v>
      </c>
      <c r="G92" s="6">
        <v>-866000</v>
      </c>
      <c r="H92" s="6">
        <v>0</v>
      </c>
      <c r="I92" s="6">
        <v>0</v>
      </c>
      <c r="J92" s="6">
        <v>0</v>
      </c>
      <c r="K92" s="6">
        <f t="shared" si="32"/>
        <v>0</v>
      </c>
      <c r="L92" s="6">
        <v>0</v>
      </c>
    </row>
    <row r="93" spans="1:12" s="2" customFormat="1" ht="22.5" x14ac:dyDescent="0.25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-866000</v>
      </c>
      <c r="G93" s="6">
        <v>-866000</v>
      </c>
      <c r="H93" s="6">
        <v>0</v>
      </c>
      <c r="I93" s="6">
        <v>0</v>
      </c>
      <c r="J93" s="6">
        <v>0</v>
      </c>
      <c r="K93" s="6">
        <f t="shared" si="32"/>
        <v>0</v>
      </c>
      <c r="L93" s="6">
        <v>0</v>
      </c>
    </row>
    <row r="94" spans="1:12" s="2" customFormat="1" x14ac:dyDescent="0.25">
      <c r="A94" s="3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</row>
    <row r="96" spans="1:12" x14ac:dyDescent="0.25">
      <c r="B96" s="12" t="s">
        <v>477</v>
      </c>
      <c r="C96" s="12"/>
      <c r="D96" s="12"/>
      <c r="E96" s="12"/>
      <c r="F96" s="12"/>
      <c r="G96" s="12"/>
      <c r="H96" s="12"/>
      <c r="I96" s="12"/>
      <c r="J96" s="12"/>
    </row>
    <row r="99" spans="2:10" ht="22.5" x14ac:dyDescent="0.25">
      <c r="B99" s="5" t="s">
        <v>17</v>
      </c>
      <c r="C99" s="5" t="s">
        <v>18</v>
      </c>
      <c r="D99" s="6">
        <v>0</v>
      </c>
      <c r="E99" s="6">
        <v>0</v>
      </c>
      <c r="F99" s="6">
        <v>43257850</v>
      </c>
      <c r="G99" s="6">
        <v>46079480</v>
      </c>
      <c r="H99" s="6">
        <v>43945687</v>
      </c>
      <c r="I99" s="6">
        <v>43927514</v>
      </c>
      <c r="J99" s="6">
        <v>43910875</v>
      </c>
    </row>
    <row r="100" spans="2:10" ht="22.5" x14ac:dyDescent="0.25">
      <c r="B100" s="5" t="s">
        <v>260</v>
      </c>
      <c r="C100" s="5" t="s">
        <v>261</v>
      </c>
      <c r="D100" s="6">
        <v>0</v>
      </c>
      <c r="E100" s="6">
        <v>0</v>
      </c>
      <c r="F100" s="6">
        <v>39757850</v>
      </c>
      <c r="G100" s="6">
        <v>42709050</v>
      </c>
      <c r="H100" s="6">
        <v>40598323</v>
      </c>
      <c r="I100" s="6">
        <v>40580150</v>
      </c>
      <c r="J100" s="6">
        <v>40563511</v>
      </c>
    </row>
    <row r="101" spans="2:10" ht="22.5" x14ac:dyDescent="0.25">
      <c r="B101" s="5" t="s">
        <v>262</v>
      </c>
      <c r="C101" s="5" t="s">
        <v>37</v>
      </c>
      <c r="D101" s="6">
        <v>0</v>
      </c>
      <c r="E101" s="6">
        <v>0</v>
      </c>
      <c r="F101" s="6">
        <v>14078350</v>
      </c>
      <c r="G101" s="6">
        <v>15503540</v>
      </c>
      <c r="H101" s="6">
        <v>15405878</v>
      </c>
      <c r="I101" s="6">
        <v>15387705</v>
      </c>
      <c r="J101" s="6">
        <v>15387705</v>
      </c>
    </row>
    <row r="102" spans="2:10" x14ac:dyDescent="0.25">
      <c r="B102" s="5" t="s">
        <v>263</v>
      </c>
      <c r="C102" s="5" t="s">
        <v>264</v>
      </c>
      <c r="D102" s="6">
        <v>0</v>
      </c>
      <c r="E102" s="6">
        <v>0</v>
      </c>
      <c r="F102" s="6">
        <v>13462850</v>
      </c>
      <c r="G102" s="6">
        <v>14867740</v>
      </c>
      <c r="H102" s="6">
        <v>14779310</v>
      </c>
      <c r="I102" s="6">
        <v>14761238</v>
      </c>
      <c r="J102" s="6">
        <v>14761238</v>
      </c>
    </row>
    <row r="103" spans="2:10" x14ac:dyDescent="0.25">
      <c r="B103" s="5" t="s">
        <v>265</v>
      </c>
      <c r="C103" s="5" t="s">
        <v>266</v>
      </c>
      <c r="D103" s="6">
        <v>0</v>
      </c>
      <c r="E103" s="6">
        <v>0</v>
      </c>
      <c r="F103" s="6">
        <v>11969100</v>
      </c>
      <c r="G103" s="6">
        <v>13382270</v>
      </c>
      <c r="H103" s="6">
        <v>13325580</v>
      </c>
      <c r="I103" s="6">
        <v>13324379</v>
      </c>
      <c r="J103" s="6">
        <v>13324379</v>
      </c>
    </row>
    <row r="104" spans="2:10" x14ac:dyDescent="0.25">
      <c r="B104" s="5" t="s">
        <v>267</v>
      </c>
      <c r="C104" s="5" t="s">
        <v>268</v>
      </c>
      <c r="D104" s="6">
        <v>0</v>
      </c>
      <c r="E104" s="6">
        <v>0</v>
      </c>
      <c r="F104" s="6">
        <v>108000</v>
      </c>
      <c r="G104" s="6">
        <v>109000</v>
      </c>
      <c r="H104" s="6">
        <v>105868</v>
      </c>
      <c r="I104" s="6">
        <v>105868</v>
      </c>
      <c r="J104" s="6">
        <v>105868</v>
      </c>
    </row>
    <row r="105" spans="2:10" x14ac:dyDescent="0.25">
      <c r="B105" s="5" t="s">
        <v>269</v>
      </c>
      <c r="C105" s="5" t="s">
        <v>270</v>
      </c>
      <c r="D105" s="6">
        <v>0</v>
      </c>
      <c r="E105" s="6">
        <v>0</v>
      </c>
      <c r="F105" s="6">
        <v>80000</v>
      </c>
      <c r="G105" s="6">
        <v>71000</v>
      </c>
      <c r="H105" s="6">
        <v>69427</v>
      </c>
      <c r="I105" s="6">
        <v>69427</v>
      </c>
      <c r="J105" s="6">
        <v>69427</v>
      </c>
    </row>
    <row r="106" spans="2:10" ht="22.5" x14ac:dyDescent="0.25">
      <c r="B106" s="5" t="s">
        <v>271</v>
      </c>
      <c r="C106" s="5" t="s">
        <v>272</v>
      </c>
      <c r="D106" s="6">
        <v>0</v>
      </c>
      <c r="E106" s="6">
        <v>0</v>
      </c>
      <c r="F106" s="6">
        <v>270000</v>
      </c>
      <c r="G106" s="6">
        <v>266000</v>
      </c>
      <c r="H106" s="6">
        <v>265259</v>
      </c>
      <c r="I106" s="6">
        <v>265259</v>
      </c>
      <c r="J106" s="6">
        <v>265259</v>
      </c>
    </row>
    <row r="107" spans="2:10" x14ac:dyDescent="0.25">
      <c r="B107" s="5" t="s">
        <v>273</v>
      </c>
      <c r="C107" s="5" t="s">
        <v>274</v>
      </c>
      <c r="D107" s="6">
        <v>0</v>
      </c>
      <c r="E107" s="6">
        <v>0</v>
      </c>
      <c r="F107" s="6">
        <v>10850</v>
      </c>
      <c r="G107" s="6">
        <v>14380</v>
      </c>
      <c r="H107" s="6">
        <v>14332</v>
      </c>
      <c r="I107" s="6">
        <v>13932</v>
      </c>
      <c r="J107" s="6">
        <v>13932</v>
      </c>
    </row>
    <row r="108" spans="2:10" ht="22.5" x14ac:dyDescent="0.25">
      <c r="B108" s="5" t="s">
        <v>275</v>
      </c>
      <c r="C108" s="5" t="s">
        <v>276</v>
      </c>
      <c r="D108" s="6">
        <v>0</v>
      </c>
      <c r="E108" s="6">
        <v>0</v>
      </c>
      <c r="F108" s="6">
        <v>176900</v>
      </c>
      <c r="G108" s="6">
        <v>173490</v>
      </c>
      <c r="H108" s="6">
        <v>173490</v>
      </c>
      <c r="I108" s="6">
        <v>157603</v>
      </c>
      <c r="J108" s="6">
        <v>157603</v>
      </c>
    </row>
    <row r="109" spans="2:10" x14ac:dyDescent="0.25">
      <c r="B109" s="5" t="s">
        <v>277</v>
      </c>
      <c r="C109" s="5" t="s">
        <v>278</v>
      </c>
      <c r="D109" s="6">
        <v>0</v>
      </c>
      <c r="E109" s="6">
        <v>0</v>
      </c>
      <c r="F109" s="6">
        <v>615000</v>
      </c>
      <c r="G109" s="6">
        <v>650800</v>
      </c>
      <c r="H109" s="6">
        <v>641477</v>
      </c>
      <c r="I109" s="6">
        <v>641029</v>
      </c>
      <c r="J109" s="6">
        <v>641029</v>
      </c>
    </row>
    <row r="110" spans="2:10" x14ac:dyDescent="0.25">
      <c r="B110" s="5" t="s">
        <v>279</v>
      </c>
      <c r="C110" s="5" t="s">
        <v>280</v>
      </c>
      <c r="D110" s="6">
        <v>0</v>
      </c>
      <c r="E110" s="6">
        <v>0</v>
      </c>
      <c r="F110" s="6">
        <v>233000</v>
      </c>
      <c r="G110" s="6">
        <v>200800</v>
      </c>
      <c r="H110" s="6">
        <v>183877</v>
      </c>
      <c r="I110" s="6">
        <v>183741</v>
      </c>
      <c r="J110" s="6">
        <v>183741</v>
      </c>
    </row>
    <row r="111" spans="2:10" ht="22.5" x14ac:dyDescent="0.25">
      <c r="B111" s="5" t="s">
        <v>281</v>
      </c>
      <c r="C111" s="5" t="s">
        <v>282</v>
      </c>
      <c r="D111" s="6">
        <v>0</v>
      </c>
      <c r="E111" s="6">
        <v>0</v>
      </c>
      <c r="F111" s="6">
        <v>278650</v>
      </c>
      <c r="G111" s="6">
        <v>267050</v>
      </c>
      <c r="H111" s="6">
        <v>265350</v>
      </c>
      <c r="I111" s="6">
        <v>265350</v>
      </c>
      <c r="J111" s="6">
        <v>265350</v>
      </c>
    </row>
    <row r="112" spans="2:10" x14ac:dyDescent="0.25">
      <c r="B112" s="5" t="s">
        <v>283</v>
      </c>
      <c r="C112" s="5" t="s">
        <v>284</v>
      </c>
      <c r="D112" s="6">
        <v>0</v>
      </c>
      <c r="E112" s="6">
        <v>0</v>
      </c>
      <c r="F112" s="6">
        <v>278650</v>
      </c>
      <c r="G112" s="6">
        <v>267050</v>
      </c>
      <c r="H112" s="6">
        <v>265350</v>
      </c>
      <c r="I112" s="6">
        <v>265350</v>
      </c>
      <c r="J112" s="6">
        <v>265350</v>
      </c>
    </row>
    <row r="113" spans="2:10" x14ac:dyDescent="0.25">
      <c r="B113" s="5" t="s">
        <v>285</v>
      </c>
      <c r="C113" s="5" t="s">
        <v>286</v>
      </c>
      <c r="D113" s="6">
        <v>0</v>
      </c>
      <c r="E113" s="6">
        <v>0</v>
      </c>
      <c r="F113" s="6">
        <v>336850</v>
      </c>
      <c r="G113" s="6">
        <v>368750</v>
      </c>
      <c r="H113" s="6">
        <v>361218</v>
      </c>
      <c r="I113" s="6">
        <v>361117</v>
      </c>
      <c r="J113" s="6">
        <v>361117</v>
      </c>
    </row>
    <row r="114" spans="2:10" x14ac:dyDescent="0.25">
      <c r="B114" s="5" t="s">
        <v>287</v>
      </c>
      <c r="C114" s="5" t="s">
        <v>288</v>
      </c>
      <c r="D114" s="6">
        <v>0</v>
      </c>
      <c r="E114" s="6">
        <v>0</v>
      </c>
      <c r="F114" s="6">
        <v>29320</v>
      </c>
      <c r="G114" s="6">
        <v>29320</v>
      </c>
      <c r="H114" s="6">
        <v>28536</v>
      </c>
      <c r="I114" s="6">
        <v>28536</v>
      </c>
      <c r="J114" s="6">
        <v>28536</v>
      </c>
    </row>
    <row r="115" spans="2:10" x14ac:dyDescent="0.25">
      <c r="B115" s="5" t="s">
        <v>289</v>
      </c>
      <c r="C115" s="5" t="s">
        <v>290</v>
      </c>
      <c r="D115" s="6">
        <v>0</v>
      </c>
      <c r="E115" s="6">
        <v>0</v>
      </c>
      <c r="F115" s="6">
        <v>1070</v>
      </c>
      <c r="G115" s="6">
        <v>1070</v>
      </c>
      <c r="H115" s="6">
        <v>897</v>
      </c>
      <c r="I115" s="6">
        <v>897</v>
      </c>
      <c r="J115" s="6">
        <v>897</v>
      </c>
    </row>
    <row r="116" spans="2:10" x14ac:dyDescent="0.25">
      <c r="B116" s="5" t="s">
        <v>291</v>
      </c>
      <c r="C116" s="5" t="s">
        <v>292</v>
      </c>
      <c r="D116" s="6">
        <v>0</v>
      </c>
      <c r="E116" s="6">
        <v>0</v>
      </c>
      <c r="F116" s="6">
        <v>9700</v>
      </c>
      <c r="G116" s="6">
        <v>9700</v>
      </c>
      <c r="H116" s="6">
        <v>9532</v>
      </c>
      <c r="I116" s="6">
        <v>9532</v>
      </c>
      <c r="J116" s="6">
        <v>9532</v>
      </c>
    </row>
    <row r="117" spans="2:10" ht="22.5" x14ac:dyDescent="0.25">
      <c r="B117" s="5" t="s">
        <v>293</v>
      </c>
      <c r="C117" s="5" t="s">
        <v>294</v>
      </c>
      <c r="D117" s="6">
        <v>0</v>
      </c>
      <c r="E117" s="6">
        <v>0</v>
      </c>
      <c r="F117" s="6">
        <v>390</v>
      </c>
      <c r="G117" s="6">
        <v>390</v>
      </c>
      <c r="H117" s="6">
        <v>271</v>
      </c>
      <c r="I117" s="6">
        <v>271</v>
      </c>
      <c r="J117" s="6">
        <v>271</v>
      </c>
    </row>
    <row r="118" spans="2:10" x14ac:dyDescent="0.25">
      <c r="B118" s="5" t="s">
        <v>295</v>
      </c>
      <c r="C118" s="5" t="s">
        <v>296</v>
      </c>
      <c r="D118" s="6">
        <v>0</v>
      </c>
      <c r="E118" s="6">
        <v>0</v>
      </c>
      <c r="F118" s="6">
        <v>1650</v>
      </c>
      <c r="G118" s="6">
        <v>1650</v>
      </c>
      <c r="H118" s="6">
        <v>1536</v>
      </c>
      <c r="I118" s="6">
        <v>1536</v>
      </c>
      <c r="J118" s="6">
        <v>1536</v>
      </c>
    </row>
    <row r="119" spans="2:10" x14ac:dyDescent="0.25">
      <c r="B119" s="5" t="s">
        <v>297</v>
      </c>
      <c r="C119" s="5" t="s">
        <v>298</v>
      </c>
      <c r="D119" s="6">
        <v>0</v>
      </c>
      <c r="E119" s="6">
        <v>0</v>
      </c>
      <c r="F119" s="6">
        <v>294720</v>
      </c>
      <c r="G119" s="6">
        <v>326620</v>
      </c>
      <c r="H119" s="6">
        <v>320446</v>
      </c>
      <c r="I119" s="6">
        <v>320345</v>
      </c>
      <c r="J119" s="6">
        <v>320345</v>
      </c>
    </row>
    <row r="120" spans="2:10" ht="22.5" x14ac:dyDescent="0.25">
      <c r="B120" s="5" t="s">
        <v>299</v>
      </c>
      <c r="C120" s="5" t="s">
        <v>49</v>
      </c>
      <c r="D120" s="6">
        <v>0</v>
      </c>
      <c r="E120" s="6">
        <v>0</v>
      </c>
      <c r="F120" s="6">
        <v>14729500</v>
      </c>
      <c r="G120" s="6">
        <v>15843710</v>
      </c>
      <c r="H120" s="6">
        <v>14491799</v>
      </c>
      <c r="I120" s="6">
        <v>14491799</v>
      </c>
      <c r="J120" s="6">
        <v>14491799</v>
      </c>
    </row>
    <row r="121" spans="2:10" x14ac:dyDescent="0.25">
      <c r="B121" s="5" t="s">
        <v>300</v>
      </c>
      <c r="C121" s="5" t="s">
        <v>301</v>
      </c>
      <c r="D121" s="6">
        <v>0</v>
      </c>
      <c r="E121" s="6">
        <v>0</v>
      </c>
      <c r="F121" s="6">
        <v>12871400</v>
      </c>
      <c r="G121" s="6">
        <v>13049750</v>
      </c>
      <c r="H121" s="6">
        <v>12097487</v>
      </c>
      <c r="I121" s="6">
        <v>12097487</v>
      </c>
      <c r="J121" s="6">
        <v>12097487</v>
      </c>
    </row>
    <row r="122" spans="2:10" x14ac:dyDescent="0.25">
      <c r="B122" s="5" t="s">
        <v>302</v>
      </c>
      <c r="C122" s="5" t="s">
        <v>303</v>
      </c>
      <c r="D122" s="6">
        <v>0</v>
      </c>
      <c r="E122" s="6">
        <v>0</v>
      </c>
      <c r="F122" s="6">
        <v>229000</v>
      </c>
      <c r="G122" s="6">
        <v>190580</v>
      </c>
      <c r="H122" s="6">
        <v>189417</v>
      </c>
      <c r="I122" s="6">
        <v>189417</v>
      </c>
      <c r="J122" s="6">
        <v>189417</v>
      </c>
    </row>
    <row r="123" spans="2:10" x14ac:dyDescent="0.25">
      <c r="B123" s="5" t="s">
        <v>304</v>
      </c>
      <c r="C123" s="5" t="s">
        <v>305</v>
      </c>
      <c r="D123" s="6">
        <v>0</v>
      </c>
      <c r="E123" s="6">
        <v>0</v>
      </c>
      <c r="F123" s="6">
        <v>215000</v>
      </c>
      <c r="G123" s="6">
        <v>213200</v>
      </c>
      <c r="H123" s="6">
        <v>203323</v>
      </c>
      <c r="I123" s="6">
        <v>203323</v>
      </c>
      <c r="J123" s="6">
        <v>203323</v>
      </c>
    </row>
    <row r="124" spans="2:10" x14ac:dyDescent="0.25">
      <c r="B124" s="5" t="s">
        <v>306</v>
      </c>
      <c r="C124" s="5" t="s">
        <v>307</v>
      </c>
      <c r="D124" s="6">
        <v>0</v>
      </c>
      <c r="E124" s="6">
        <v>0</v>
      </c>
      <c r="F124" s="6">
        <v>3538000</v>
      </c>
      <c r="G124" s="6">
        <v>3259050</v>
      </c>
      <c r="H124" s="6">
        <v>2958214</v>
      </c>
      <c r="I124" s="6">
        <v>2958214</v>
      </c>
      <c r="J124" s="6">
        <v>2958214</v>
      </c>
    </row>
    <row r="125" spans="2:10" x14ac:dyDescent="0.25">
      <c r="B125" s="5" t="s">
        <v>308</v>
      </c>
      <c r="C125" s="5" t="s">
        <v>309</v>
      </c>
      <c r="D125" s="6">
        <v>0</v>
      </c>
      <c r="E125" s="6">
        <v>0</v>
      </c>
      <c r="F125" s="6">
        <v>521000</v>
      </c>
      <c r="G125" s="6">
        <v>636410</v>
      </c>
      <c r="H125" s="6">
        <v>608695</v>
      </c>
      <c r="I125" s="6">
        <v>608695</v>
      </c>
      <c r="J125" s="6">
        <v>608695</v>
      </c>
    </row>
    <row r="126" spans="2:10" x14ac:dyDescent="0.25">
      <c r="B126" s="5" t="s">
        <v>310</v>
      </c>
      <c r="C126" s="5" t="s">
        <v>311</v>
      </c>
      <c r="D126" s="6">
        <v>0</v>
      </c>
      <c r="E126" s="6">
        <v>0</v>
      </c>
      <c r="F126" s="6">
        <v>167000</v>
      </c>
      <c r="G126" s="6">
        <v>147310</v>
      </c>
      <c r="H126" s="6">
        <v>137262</v>
      </c>
      <c r="I126" s="6">
        <v>137262</v>
      </c>
      <c r="J126" s="6">
        <v>137262</v>
      </c>
    </row>
    <row r="127" spans="2:10" x14ac:dyDescent="0.25">
      <c r="B127" s="5" t="s">
        <v>312</v>
      </c>
      <c r="C127" s="5" t="s">
        <v>313</v>
      </c>
      <c r="D127" s="6">
        <v>0</v>
      </c>
      <c r="E127" s="6">
        <v>0</v>
      </c>
      <c r="F127" s="6">
        <v>2000</v>
      </c>
      <c r="G127" s="6">
        <v>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314</v>
      </c>
      <c r="C128" s="5" t="s">
        <v>315</v>
      </c>
      <c r="D128" s="6">
        <v>0</v>
      </c>
      <c r="E128" s="6">
        <v>0</v>
      </c>
      <c r="F128" s="6">
        <v>2000</v>
      </c>
      <c r="G128" s="6">
        <v>0</v>
      </c>
      <c r="H128" s="6">
        <v>0</v>
      </c>
      <c r="I128" s="6">
        <v>0</v>
      </c>
      <c r="J128" s="6">
        <v>0</v>
      </c>
    </row>
    <row r="129" spans="2:10" x14ac:dyDescent="0.25">
      <c r="B129" s="5" t="s">
        <v>316</v>
      </c>
      <c r="C129" s="5" t="s">
        <v>317</v>
      </c>
      <c r="D129" s="6">
        <v>0</v>
      </c>
      <c r="E129" s="6">
        <v>0</v>
      </c>
      <c r="F129" s="6">
        <v>302700</v>
      </c>
      <c r="G129" s="6">
        <v>325980</v>
      </c>
      <c r="H129" s="6">
        <v>306962</v>
      </c>
      <c r="I129" s="6">
        <v>306962</v>
      </c>
      <c r="J129" s="6">
        <v>306962</v>
      </c>
    </row>
    <row r="130" spans="2:10" ht="22.5" x14ac:dyDescent="0.25">
      <c r="B130" s="5" t="s">
        <v>318</v>
      </c>
      <c r="C130" s="5" t="s">
        <v>319</v>
      </c>
      <c r="D130" s="6">
        <v>0</v>
      </c>
      <c r="E130" s="6">
        <v>0</v>
      </c>
      <c r="F130" s="6">
        <v>4277600</v>
      </c>
      <c r="G130" s="6">
        <v>4925610</v>
      </c>
      <c r="H130" s="6">
        <v>4736797</v>
      </c>
      <c r="I130" s="6">
        <v>4736797</v>
      </c>
      <c r="J130" s="6">
        <v>4736797</v>
      </c>
    </row>
    <row r="131" spans="2:10" ht="22.5" x14ac:dyDescent="0.25">
      <c r="B131" s="5" t="s">
        <v>320</v>
      </c>
      <c r="C131" s="5" t="s">
        <v>321</v>
      </c>
      <c r="D131" s="6">
        <v>0</v>
      </c>
      <c r="E131" s="6">
        <v>0</v>
      </c>
      <c r="F131" s="6">
        <v>3617100</v>
      </c>
      <c r="G131" s="6">
        <v>3351610</v>
      </c>
      <c r="H131" s="6">
        <v>2956817</v>
      </c>
      <c r="I131" s="6">
        <v>2956817</v>
      </c>
      <c r="J131" s="6">
        <v>2956817</v>
      </c>
    </row>
    <row r="132" spans="2:10" x14ac:dyDescent="0.25">
      <c r="B132" s="5" t="s">
        <v>322</v>
      </c>
      <c r="C132" s="5" t="s">
        <v>323</v>
      </c>
      <c r="D132" s="6">
        <v>0</v>
      </c>
      <c r="E132" s="6">
        <v>0</v>
      </c>
      <c r="F132" s="6">
        <v>702000</v>
      </c>
      <c r="G132" s="6">
        <v>1152500</v>
      </c>
      <c r="H132" s="6">
        <v>1121926</v>
      </c>
      <c r="I132" s="6">
        <v>1121926</v>
      </c>
      <c r="J132" s="6">
        <v>1121926</v>
      </c>
    </row>
    <row r="133" spans="2:10" x14ac:dyDescent="0.25">
      <c r="B133" s="5" t="s">
        <v>324</v>
      </c>
      <c r="C133" s="5" t="s">
        <v>325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</row>
    <row r="134" spans="2:10" x14ac:dyDescent="0.25">
      <c r="B134" s="5" t="s">
        <v>326</v>
      </c>
      <c r="C134" s="5" t="s">
        <v>327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</row>
    <row r="135" spans="2:10" ht="22.5" x14ac:dyDescent="0.25">
      <c r="B135" s="5" t="s">
        <v>328</v>
      </c>
      <c r="C135" s="5" t="s">
        <v>329</v>
      </c>
      <c r="D135" s="6">
        <v>0</v>
      </c>
      <c r="E135" s="6">
        <v>0</v>
      </c>
      <c r="F135" s="6">
        <v>60000</v>
      </c>
      <c r="G135" s="6">
        <v>60000</v>
      </c>
      <c r="H135" s="6">
        <v>50143</v>
      </c>
      <c r="I135" s="6">
        <v>50143</v>
      </c>
      <c r="J135" s="6">
        <v>50143</v>
      </c>
    </row>
    <row r="136" spans="2:10" x14ac:dyDescent="0.25">
      <c r="B136" s="5" t="s">
        <v>330</v>
      </c>
      <c r="C136" s="5" t="s">
        <v>331</v>
      </c>
      <c r="D136" s="6">
        <v>0</v>
      </c>
      <c r="E136" s="6">
        <v>0</v>
      </c>
      <c r="F136" s="6">
        <v>25000</v>
      </c>
      <c r="G136" s="6">
        <v>25000</v>
      </c>
      <c r="H136" s="6">
        <v>20428</v>
      </c>
      <c r="I136" s="6">
        <v>20428</v>
      </c>
      <c r="J136" s="6">
        <v>20428</v>
      </c>
    </row>
    <row r="137" spans="2:10" x14ac:dyDescent="0.25">
      <c r="B137" s="5" t="s">
        <v>332</v>
      </c>
      <c r="C137" s="5" t="s">
        <v>333</v>
      </c>
      <c r="D137" s="6">
        <v>0</v>
      </c>
      <c r="E137" s="6">
        <v>0</v>
      </c>
      <c r="F137" s="6">
        <v>25000</v>
      </c>
      <c r="G137" s="6">
        <v>25000</v>
      </c>
      <c r="H137" s="6">
        <v>19751</v>
      </c>
      <c r="I137" s="6">
        <v>19751</v>
      </c>
      <c r="J137" s="6">
        <v>19751</v>
      </c>
    </row>
    <row r="138" spans="2:10" x14ac:dyDescent="0.25">
      <c r="B138" s="5" t="s">
        <v>334</v>
      </c>
      <c r="C138" s="5" t="s">
        <v>335</v>
      </c>
      <c r="D138" s="6">
        <v>0</v>
      </c>
      <c r="E138" s="6">
        <v>0</v>
      </c>
      <c r="F138" s="6">
        <v>10000</v>
      </c>
      <c r="G138" s="6">
        <v>10000</v>
      </c>
      <c r="H138" s="6">
        <v>9964</v>
      </c>
      <c r="I138" s="6">
        <v>9964</v>
      </c>
      <c r="J138" s="6">
        <v>9964</v>
      </c>
    </row>
    <row r="139" spans="2:10" ht="22.5" x14ac:dyDescent="0.25">
      <c r="B139" s="5" t="s">
        <v>336</v>
      </c>
      <c r="C139" s="5" t="s">
        <v>337</v>
      </c>
      <c r="D139" s="6">
        <v>0</v>
      </c>
      <c r="E139" s="6">
        <v>0</v>
      </c>
      <c r="F139" s="6">
        <v>605500</v>
      </c>
      <c r="G139" s="6">
        <v>663750</v>
      </c>
      <c r="H139" s="6">
        <v>622256</v>
      </c>
      <c r="I139" s="6">
        <v>622256</v>
      </c>
      <c r="J139" s="6">
        <v>622256</v>
      </c>
    </row>
    <row r="140" spans="2:10" x14ac:dyDescent="0.25">
      <c r="B140" s="5" t="s">
        <v>338</v>
      </c>
      <c r="C140" s="5" t="s">
        <v>339</v>
      </c>
      <c r="D140" s="6">
        <v>0</v>
      </c>
      <c r="E140" s="6">
        <v>0</v>
      </c>
      <c r="F140" s="6">
        <v>10000</v>
      </c>
      <c r="G140" s="6">
        <v>35000</v>
      </c>
      <c r="H140" s="6">
        <v>6000</v>
      </c>
      <c r="I140" s="6">
        <v>6000</v>
      </c>
      <c r="J140" s="6">
        <v>6000</v>
      </c>
    </row>
    <row r="141" spans="2:10" x14ac:dyDescent="0.25">
      <c r="B141" s="5" t="s">
        <v>340</v>
      </c>
      <c r="C141" s="5" t="s">
        <v>341</v>
      </c>
      <c r="D141" s="6">
        <v>0</v>
      </c>
      <c r="E141" s="6">
        <v>0</v>
      </c>
      <c r="F141" s="6">
        <v>595500</v>
      </c>
      <c r="G141" s="6">
        <v>628750</v>
      </c>
      <c r="H141" s="6">
        <v>616256</v>
      </c>
      <c r="I141" s="6">
        <v>616256</v>
      </c>
      <c r="J141" s="6">
        <v>616256</v>
      </c>
    </row>
    <row r="142" spans="2:10" ht="22.5" x14ac:dyDescent="0.25">
      <c r="B142" s="5" t="s">
        <v>342</v>
      </c>
      <c r="C142" s="5" t="s">
        <v>343</v>
      </c>
      <c r="D142" s="6">
        <v>0</v>
      </c>
      <c r="E142" s="6">
        <v>0</v>
      </c>
      <c r="F142" s="6">
        <v>112000</v>
      </c>
      <c r="G142" s="6">
        <v>132420</v>
      </c>
      <c r="H142" s="6">
        <v>126927</v>
      </c>
      <c r="I142" s="6">
        <v>126927</v>
      </c>
      <c r="J142" s="6">
        <v>126927</v>
      </c>
    </row>
    <row r="143" spans="2:10" x14ac:dyDescent="0.25">
      <c r="B143" s="5" t="s">
        <v>344</v>
      </c>
      <c r="C143" s="5" t="s">
        <v>345</v>
      </c>
      <c r="D143" s="6">
        <v>0</v>
      </c>
      <c r="E143" s="6">
        <v>0</v>
      </c>
      <c r="F143" s="6">
        <v>62000</v>
      </c>
      <c r="G143" s="6">
        <v>52050</v>
      </c>
      <c r="H143" s="6">
        <v>47112</v>
      </c>
      <c r="I143" s="6">
        <v>47112</v>
      </c>
      <c r="J143" s="6">
        <v>47112</v>
      </c>
    </row>
    <row r="144" spans="2:10" x14ac:dyDescent="0.25">
      <c r="B144" s="5" t="s">
        <v>346</v>
      </c>
      <c r="C144" s="5" t="s">
        <v>347</v>
      </c>
      <c r="D144" s="6">
        <v>0</v>
      </c>
      <c r="E144" s="6">
        <v>0</v>
      </c>
      <c r="F144" s="6">
        <v>50000</v>
      </c>
      <c r="G144" s="6">
        <v>80370</v>
      </c>
      <c r="H144" s="6">
        <v>79815</v>
      </c>
      <c r="I144" s="6">
        <v>79815</v>
      </c>
      <c r="J144" s="6">
        <v>79815</v>
      </c>
    </row>
    <row r="145" spans="2:10" x14ac:dyDescent="0.25">
      <c r="B145" s="5" t="s">
        <v>348</v>
      </c>
      <c r="C145" s="5" t="s">
        <v>349</v>
      </c>
      <c r="D145" s="6">
        <v>0</v>
      </c>
      <c r="E145" s="6">
        <v>0</v>
      </c>
      <c r="F145" s="6">
        <v>0</v>
      </c>
      <c r="G145" s="6">
        <v>20000</v>
      </c>
      <c r="H145" s="6">
        <v>20000</v>
      </c>
      <c r="I145" s="6">
        <v>20000</v>
      </c>
      <c r="J145" s="6">
        <v>20000</v>
      </c>
    </row>
    <row r="146" spans="2:10" x14ac:dyDescent="0.25">
      <c r="B146" s="5" t="s">
        <v>350</v>
      </c>
      <c r="C146" s="5" t="s">
        <v>351</v>
      </c>
      <c r="D146" s="6">
        <v>0</v>
      </c>
      <c r="E146" s="6">
        <v>0</v>
      </c>
      <c r="F146" s="6">
        <v>106100</v>
      </c>
      <c r="G146" s="6">
        <v>142190</v>
      </c>
      <c r="H146" s="6">
        <v>140896</v>
      </c>
      <c r="I146" s="6">
        <v>140896</v>
      </c>
      <c r="J146" s="6">
        <v>140896</v>
      </c>
    </row>
    <row r="147" spans="2:10" x14ac:dyDescent="0.25">
      <c r="B147" s="5" t="s">
        <v>352</v>
      </c>
      <c r="C147" s="5" t="s">
        <v>353</v>
      </c>
      <c r="D147" s="6">
        <v>0</v>
      </c>
      <c r="E147" s="6">
        <v>0</v>
      </c>
      <c r="F147" s="6">
        <v>12500</v>
      </c>
      <c r="G147" s="6">
        <v>53100</v>
      </c>
      <c r="H147" s="6">
        <v>46730</v>
      </c>
      <c r="I147" s="6">
        <v>46730</v>
      </c>
      <c r="J147" s="6">
        <v>46730</v>
      </c>
    </row>
    <row r="148" spans="2:10" ht="43.5" x14ac:dyDescent="0.25">
      <c r="B148" s="5" t="s">
        <v>354</v>
      </c>
      <c r="C148" s="5" t="s">
        <v>355</v>
      </c>
      <c r="D148" s="6">
        <v>0</v>
      </c>
      <c r="E148" s="6">
        <v>0</v>
      </c>
      <c r="F148" s="6">
        <v>0</v>
      </c>
      <c r="G148" s="6">
        <v>10000</v>
      </c>
      <c r="H148" s="6">
        <v>9938</v>
      </c>
      <c r="I148" s="6">
        <v>9938</v>
      </c>
      <c r="J148" s="6">
        <v>9938</v>
      </c>
    </row>
    <row r="149" spans="2:10" ht="22.5" x14ac:dyDescent="0.25">
      <c r="B149" s="5" t="s">
        <v>356</v>
      </c>
      <c r="C149" s="5" t="s">
        <v>357</v>
      </c>
      <c r="D149" s="6">
        <v>0</v>
      </c>
      <c r="E149" s="6">
        <v>0</v>
      </c>
      <c r="F149" s="6">
        <v>2000</v>
      </c>
      <c r="G149" s="6">
        <v>2000</v>
      </c>
      <c r="H149" s="6">
        <v>1516</v>
      </c>
      <c r="I149" s="6">
        <v>1516</v>
      </c>
      <c r="J149" s="6">
        <v>1516</v>
      </c>
    </row>
    <row r="150" spans="2:10" ht="22.5" x14ac:dyDescent="0.25">
      <c r="B150" s="5" t="s">
        <v>358</v>
      </c>
      <c r="C150" s="5" t="s">
        <v>359</v>
      </c>
      <c r="D150" s="6">
        <v>0</v>
      </c>
      <c r="E150" s="6">
        <v>0</v>
      </c>
      <c r="F150" s="6">
        <v>2000</v>
      </c>
      <c r="G150" s="6">
        <v>2000</v>
      </c>
      <c r="H150" s="6">
        <v>1516</v>
      </c>
      <c r="I150" s="6">
        <v>1516</v>
      </c>
      <c r="J150" s="6">
        <v>1516</v>
      </c>
    </row>
    <row r="151" spans="2:10" ht="33" x14ac:dyDescent="0.25">
      <c r="B151" s="5" t="s">
        <v>360</v>
      </c>
      <c r="C151" s="5" t="s">
        <v>361</v>
      </c>
      <c r="D151" s="6">
        <v>0</v>
      </c>
      <c r="E151" s="6">
        <v>0</v>
      </c>
      <c r="F151" s="6">
        <v>258000</v>
      </c>
      <c r="G151" s="6">
        <v>558000</v>
      </c>
      <c r="H151" s="6">
        <v>253980</v>
      </c>
      <c r="I151" s="6">
        <v>253980</v>
      </c>
      <c r="J151" s="6">
        <v>253980</v>
      </c>
    </row>
    <row r="152" spans="2:10" x14ac:dyDescent="0.25">
      <c r="B152" s="5" t="s">
        <v>362</v>
      </c>
      <c r="C152" s="5" t="s">
        <v>363</v>
      </c>
      <c r="D152" s="6">
        <v>0</v>
      </c>
      <c r="E152" s="6">
        <v>0</v>
      </c>
      <c r="F152" s="6">
        <v>103000</v>
      </c>
      <c r="G152" s="6">
        <v>103000</v>
      </c>
      <c r="H152" s="6">
        <v>99794</v>
      </c>
      <c r="I152" s="6">
        <v>99794</v>
      </c>
      <c r="J152" s="6">
        <v>99794</v>
      </c>
    </row>
    <row r="153" spans="2:10" x14ac:dyDescent="0.25">
      <c r="B153" s="5" t="s">
        <v>364</v>
      </c>
      <c r="C153" s="5" t="s">
        <v>365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</row>
    <row r="154" spans="2:10" x14ac:dyDescent="0.25">
      <c r="B154" s="5" t="s">
        <v>366</v>
      </c>
      <c r="C154" s="5" t="s">
        <v>367</v>
      </c>
      <c r="D154" s="6">
        <v>0</v>
      </c>
      <c r="E154" s="6">
        <v>0</v>
      </c>
      <c r="F154" s="6">
        <v>155000</v>
      </c>
      <c r="G154" s="6">
        <v>155000</v>
      </c>
      <c r="H154" s="6">
        <v>154186</v>
      </c>
      <c r="I154" s="6">
        <v>154186</v>
      </c>
      <c r="J154" s="6">
        <v>154186</v>
      </c>
    </row>
    <row r="155" spans="2:10" x14ac:dyDescent="0.25">
      <c r="B155" s="5" t="s">
        <v>368</v>
      </c>
      <c r="C155" s="5" t="s">
        <v>369</v>
      </c>
      <c r="D155" s="6">
        <v>0</v>
      </c>
      <c r="E155" s="6">
        <v>0</v>
      </c>
      <c r="F155" s="6">
        <v>0</v>
      </c>
      <c r="G155" s="6">
        <v>300000</v>
      </c>
      <c r="H155" s="6">
        <v>0</v>
      </c>
      <c r="I155" s="6">
        <v>0</v>
      </c>
      <c r="J155" s="6">
        <v>0</v>
      </c>
    </row>
    <row r="156" spans="2:10" x14ac:dyDescent="0.25">
      <c r="B156" s="5" t="s">
        <v>370</v>
      </c>
      <c r="C156" s="5" t="s">
        <v>70</v>
      </c>
      <c r="D156" s="6">
        <v>0</v>
      </c>
      <c r="E156" s="6">
        <v>0</v>
      </c>
      <c r="F156" s="6">
        <v>2160000</v>
      </c>
      <c r="G156" s="6">
        <v>2160000</v>
      </c>
      <c r="H156" s="6">
        <v>2027706</v>
      </c>
      <c r="I156" s="6">
        <v>2027706</v>
      </c>
      <c r="J156" s="6">
        <v>2027706</v>
      </c>
    </row>
    <row r="157" spans="2:10" ht="22.5" x14ac:dyDescent="0.25">
      <c r="B157" s="5" t="s">
        <v>371</v>
      </c>
      <c r="C157" s="5" t="s">
        <v>372</v>
      </c>
      <c r="D157" s="6">
        <v>0</v>
      </c>
      <c r="E157" s="6">
        <v>0</v>
      </c>
      <c r="F157" s="6">
        <v>73000</v>
      </c>
      <c r="G157" s="6">
        <v>73000</v>
      </c>
      <c r="H157" s="6">
        <v>69278</v>
      </c>
      <c r="I157" s="6">
        <v>69278</v>
      </c>
      <c r="J157" s="6">
        <v>69278</v>
      </c>
    </row>
    <row r="158" spans="2:10" x14ac:dyDescent="0.25">
      <c r="B158" s="5" t="s">
        <v>373</v>
      </c>
      <c r="C158" s="5" t="s">
        <v>374</v>
      </c>
      <c r="D158" s="6">
        <v>0</v>
      </c>
      <c r="E158" s="6">
        <v>0</v>
      </c>
      <c r="F158" s="6">
        <v>73000</v>
      </c>
      <c r="G158" s="6">
        <v>73000</v>
      </c>
      <c r="H158" s="6">
        <v>69278</v>
      </c>
      <c r="I158" s="6">
        <v>69278</v>
      </c>
      <c r="J158" s="6">
        <v>69278</v>
      </c>
    </row>
    <row r="159" spans="2:10" ht="22.5" x14ac:dyDescent="0.25">
      <c r="B159" s="5" t="s">
        <v>375</v>
      </c>
      <c r="C159" s="5" t="s">
        <v>376</v>
      </c>
      <c r="D159" s="6">
        <v>0</v>
      </c>
      <c r="E159" s="6">
        <v>0</v>
      </c>
      <c r="F159" s="6">
        <v>2087000</v>
      </c>
      <c r="G159" s="6">
        <v>2087000</v>
      </c>
      <c r="H159" s="6">
        <v>1958428</v>
      </c>
      <c r="I159" s="6">
        <v>1958428</v>
      </c>
      <c r="J159" s="6">
        <v>1958428</v>
      </c>
    </row>
    <row r="160" spans="2:10" x14ac:dyDescent="0.25">
      <c r="B160" s="5" t="s">
        <v>377</v>
      </c>
      <c r="C160" s="5" t="s">
        <v>378</v>
      </c>
      <c r="D160" s="6">
        <v>0</v>
      </c>
      <c r="E160" s="6">
        <v>0</v>
      </c>
      <c r="F160" s="6">
        <v>2087000</v>
      </c>
      <c r="G160" s="6">
        <v>2087000</v>
      </c>
      <c r="H160" s="6">
        <v>1958428</v>
      </c>
      <c r="I160" s="6">
        <v>1958428</v>
      </c>
      <c r="J160" s="6">
        <v>1958428</v>
      </c>
    </row>
    <row r="161" spans="2:10" ht="22.5" x14ac:dyDescent="0.25">
      <c r="B161" s="5" t="s">
        <v>379</v>
      </c>
      <c r="C161" s="5" t="s">
        <v>380</v>
      </c>
      <c r="D161" s="6">
        <v>0</v>
      </c>
      <c r="E161" s="6">
        <v>0</v>
      </c>
      <c r="F161" s="6">
        <v>185000</v>
      </c>
      <c r="G161" s="6">
        <v>258900</v>
      </c>
      <c r="H161" s="6">
        <v>246140</v>
      </c>
      <c r="I161" s="6">
        <v>246140</v>
      </c>
      <c r="J161" s="6">
        <v>246140</v>
      </c>
    </row>
    <row r="162" spans="2:10" ht="22.5" x14ac:dyDescent="0.25">
      <c r="B162" s="5" t="s">
        <v>381</v>
      </c>
      <c r="C162" s="5" t="s">
        <v>382</v>
      </c>
      <c r="D162" s="6">
        <v>0</v>
      </c>
      <c r="E162" s="6">
        <v>0</v>
      </c>
      <c r="F162" s="6">
        <v>185000</v>
      </c>
      <c r="G162" s="6">
        <v>258900</v>
      </c>
      <c r="H162" s="6">
        <v>246140</v>
      </c>
      <c r="I162" s="6">
        <v>246140</v>
      </c>
      <c r="J162" s="6">
        <v>246140</v>
      </c>
    </row>
    <row r="163" spans="2:10" x14ac:dyDescent="0.25">
      <c r="B163" s="5" t="s">
        <v>383</v>
      </c>
      <c r="C163" s="5" t="s">
        <v>384</v>
      </c>
      <c r="D163" s="6">
        <v>0</v>
      </c>
      <c r="E163" s="6">
        <v>0</v>
      </c>
      <c r="F163" s="6">
        <v>820000</v>
      </c>
      <c r="G163" s="6">
        <v>0</v>
      </c>
      <c r="H163" s="6">
        <v>0</v>
      </c>
      <c r="I163" s="6">
        <v>0</v>
      </c>
      <c r="J163" s="6">
        <v>0</v>
      </c>
    </row>
    <row r="164" spans="2:10" ht="22.5" x14ac:dyDescent="0.25">
      <c r="B164" s="5" t="s">
        <v>385</v>
      </c>
      <c r="C164" s="5" t="s">
        <v>386</v>
      </c>
      <c r="D164" s="6">
        <v>0</v>
      </c>
      <c r="E164" s="6">
        <v>0</v>
      </c>
      <c r="F164" s="6">
        <v>820000</v>
      </c>
      <c r="G164" s="6">
        <v>0</v>
      </c>
      <c r="H164" s="6">
        <v>0</v>
      </c>
      <c r="I164" s="6">
        <v>0</v>
      </c>
      <c r="J164" s="6">
        <v>0</v>
      </c>
    </row>
    <row r="165" spans="2:10" ht="22.5" x14ac:dyDescent="0.25">
      <c r="B165" s="5" t="s">
        <v>387</v>
      </c>
      <c r="C165" s="5" t="s">
        <v>106</v>
      </c>
      <c r="D165" s="6">
        <v>0</v>
      </c>
      <c r="E165" s="6">
        <v>0</v>
      </c>
      <c r="F165" s="6">
        <v>2475000</v>
      </c>
      <c r="G165" s="6">
        <v>3011700</v>
      </c>
      <c r="H165" s="6">
        <v>2691976</v>
      </c>
      <c r="I165" s="6">
        <v>2691976</v>
      </c>
      <c r="J165" s="6">
        <v>2691976</v>
      </c>
    </row>
    <row r="166" spans="2:10" ht="43.5" x14ac:dyDescent="0.25">
      <c r="B166" s="5" t="s">
        <v>388</v>
      </c>
      <c r="C166" s="5" t="s">
        <v>389</v>
      </c>
      <c r="D166" s="6">
        <v>0</v>
      </c>
      <c r="E166" s="6">
        <v>0</v>
      </c>
      <c r="F166" s="6">
        <v>2475000</v>
      </c>
      <c r="G166" s="6">
        <v>3011700</v>
      </c>
      <c r="H166" s="6">
        <v>2691976</v>
      </c>
      <c r="I166" s="6">
        <v>2691976</v>
      </c>
      <c r="J166" s="6">
        <v>2691976</v>
      </c>
    </row>
    <row r="167" spans="2:10" x14ac:dyDescent="0.25">
      <c r="B167" s="5" t="s">
        <v>390</v>
      </c>
      <c r="C167" s="5" t="s">
        <v>391</v>
      </c>
      <c r="D167" s="6">
        <v>0</v>
      </c>
      <c r="E167" s="6">
        <v>0</v>
      </c>
      <c r="F167" s="6">
        <v>2100000</v>
      </c>
      <c r="G167" s="6">
        <v>1990200</v>
      </c>
      <c r="H167" s="6">
        <v>1679590</v>
      </c>
      <c r="I167" s="6">
        <v>1679590</v>
      </c>
      <c r="J167" s="6">
        <v>1679590</v>
      </c>
    </row>
    <row r="168" spans="2:10" ht="22.5" x14ac:dyDescent="0.25">
      <c r="B168" s="5" t="s">
        <v>392</v>
      </c>
      <c r="C168" s="5" t="s">
        <v>393</v>
      </c>
      <c r="D168" s="6">
        <v>0</v>
      </c>
      <c r="E168" s="6">
        <v>0</v>
      </c>
      <c r="F168" s="6">
        <v>375000</v>
      </c>
      <c r="G168" s="6">
        <v>1021500</v>
      </c>
      <c r="H168" s="6">
        <v>1012386</v>
      </c>
      <c r="I168" s="6">
        <v>1012386</v>
      </c>
      <c r="J168" s="6">
        <v>1012386</v>
      </c>
    </row>
    <row r="169" spans="2:10" ht="22.5" x14ac:dyDescent="0.25">
      <c r="B169" s="5" t="s">
        <v>394</v>
      </c>
      <c r="C169" s="5" t="s">
        <v>124</v>
      </c>
      <c r="D169" s="6">
        <v>0</v>
      </c>
      <c r="E169" s="6">
        <v>0</v>
      </c>
      <c r="F169" s="6">
        <v>3475000</v>
      </c>
      <c r="G169" s="6">
        <v>3918000</v>
      </c>
      <c r="H169" s="6">
        <v>3809807</v>
      </c>
      <c r="I169" s="6">
        <v>3809807</v>
      </c>
      <c r="J169" s="6">
        <v>3809807</v>
      </c>
    </row>
    <row r="170" spans="2:10" x14ac:dyDescent="0.25">
      <c r="B170" s="5" t="s">
        <v>395</v>
      </c>
      <c r="C170" s="5" t="s">
        <v>396</v>
      </c>
      <c r="D170" s="6">
        <v>0</v>
      </c>
      <c r="E170" s="6">
        <v>0</v>
      </c>
      <c r="F170" s="6">
        <v>3475000</v>
      </c>
      <c r="G170" s="6">
        <v>3918000</v>
      </c>
      <c r="H170" s="6">
        <v>3809807</v>
      </c>
      <c r="I170" s="6">
        <v>3809807</v>
      </c>
      <c r="J170" s="6">
        <v>3809807</v>
      </c>
    </row>
    <row r="171" spans="2:10" x14ac:dyDescent="0.25">
      <c r="B171" s="5" t="s">
        <v>397</v>
      </c>
      <c r="C171" s="5" t="s">
        <v>398</v>
      </c>
      <c r="D171" s="6">
        <v>0</v>
      </c>
      <c r="E171" s="6">
        <v>0</v>
      </c>
      <c r="F171" s="6">
        <v>3382000</v>
      </c>
      <c r="G171" s="6">
        <v>3775000</v>
      </c>
      <c r="H171" s="6">
        <v>3689932</v>
      </c>
      <c r="I171" s="6">
        <v>3689932</v>
      </c>
      <c r="J171" s="6">
        <v>3689932</v>
      </c>
    </row>
    <row r="172" spans="2:10" x14ac:dyDescent="0.25">
      <c r="B172" s="5" t="s">
        <v>399</v>
      </c>
      <c r="C172" s="5" t="s">
        <v>400</v>
      </c>
      <c r="D172" s="6">
        <v>0</v>
      </c>
      <c r="E172" s="6">
        <v>0</v>
      </c>
      <c r="F172" s="6">
        <v>30000</v>
      </c>
      <c r="G172" s="6">
        <v>80000</v>
      </c>
      <c r="H172" s="6">
        <v>79900</v>
      </c>
      <c r="I172" s="6">
        <v>79900</v>
      </c>
      <c r="J172" s="6">
        <v>79900</v>
      </c>
    </row>
    <row r="173" spans="2:10" ht="22.5" x14ac:dyDescent="0.25">
      <c r="B173" s="5" t="s">
        <v>401</v>
      </c>
      <c r="C173" s="5" t="s">
        <v>402</v>
      </c>
      <c r="D173" s="6">
        <v>0</v>
      </c>
      <c r="E173" s="6">
        <v>0</v>
      </c>
      <c r="F173" s="6">
        <v>63000</v>
      </c>
      <c r="G173" s="6">
        <v>63000</v>
      </c>
      <c r="H173" s="6">
        <v>39975</v>
      </c>
      <c r="I173" s="6">
        <v>39975</v>
      </c>
      <c r="J173" s="6">
        <v>39975</v>
      </c>
    </row>
    <row r="174" spans="2:10" ht="43.5" x14ac:dyDescent="0.25">
      <c r="B174" s="5" t="s">
        <v>403</v>
      </c>
      <c r="C174" s="5" t="s">
        <v>404</v>
      </c>
      <c r="D174" s="6">
        <v>0</v>
      </c>
      <c r="E174" s="6">
        <v>0</v>
      </c>
      <c r="F174" s="6">
        <v>1835000</v>
      </c>
      <c r="G174" s="6">
        <v>2013200</v>
      </c>
      <c r="H174" s="6">
        <v>1925017</v>
      </c>
      <c r="I174" s="6">
        <v>1925017</v>
      </c>
      <c r="J174" s="6">
        <v>1908378</v>
      </c>
    </row>
    <row r="175" spans="2:10" x14ac:dyDescent="0.25">
      <c r="B175" s="5" t="s">
        <v>405</v>
      </c>
      <c r="C175" s="5" t="s">
        <v>406</v>
      </c>
      <c r="D175" s="6">
        <v>0</v>
      </c>
      <c r="E175" s="6">
        <v>0</v>
      </c>
      <c r="F175" s="6">
        <v>1727000</v>
      </c>
      <c r="G175" s="6">
        <v>785000</v>
      </c>
      <c r="H175" s="6">
        <v>784532</v>
      </c>
      <c r="I175" s="6">
        <v>784532</v>
      </c>
      <c r="J175" s="6">
        <v>784532</v>
      </c>
    </row>
    <row r="176" spans="2:10" x14ac:dyDescent="0.25">
      <c r="B176" s="5" t="s">
        <v>407</v>
      </c>
      <c r="C176" s="5" t="s">
        <v>408</v>
      </c>
      <c r="D176" s="6">
        <v>0</v>
      </c>
      <c r="E176" s="6">
        <v>0</v>
      </c>
      <c r="F176" s="6">
        <v>0</v>
      </c>
      <c r="G176" s="6">
        <v>305000</v>
      </c>
      <c r="H176" s="6">
        <v>305000</v>
      </c>
      <c r="I176" s="6">
        <v>305000</v>
      </c>
      <c r="J176" s="6">
        <v>305000</v>
      </c>
    </row>
    <row r="177" spans="1:20" x14ac:dyDescent="0.25">
      <c r="B177" s="5" t="s">
        <v>409</v>
      </c>
      <c r="C177" s="5" t="s">
        <v>410</v>
      </c>
      <c r="D177" s="6">
        <v>0</v>
      </c>
      <c r="E177" s="6">
        <v>0</v>
      </c>
      <c r="F177" s="6">
        <v>0</v>
      </c>
      <c r="G177" s="6">
        <v>69900</v>
      </c>
      <c r="H177" s="6">
        <v>69621</v>
      </c>
      <c r="I177" s="6">
        <v>69621</v>
      </c>
      <c r="J177" s="6">
        <v>69621</v>
      </c>
    </row>
    <row r="178" spans="1:20" x14ac:dyDescent="0.25">
      <c r="B178" s="5" t="s">
        <v>411</v>
      </c>
      <c r="C178" s="5" t="s">
        <v>412</v>
      </c>
      <c r="D178" s="6">
        <v>0</v>
      </c>
      <c r="E178" s="6">
        <v>0</v>
      </c>
      <c r="F178" s="6">
        <v>0</v>
      </c>
      <c r="G178" s="6">
        <v>720300</v>
      </c>
      <c r="H178" s="6">
        <v>654468</v>
      </c>
      <c r="I178" s="6">
        <v>654468</v>
      </c>
      <c r="J178" s="6">
        <v>637829</v>
      </c>
    </row>
    <row r="179" spans="1:20" ht="22.5" x14ac:dyDescent="0.25">
      <c r="B179" s="5" t="s">
        <v>413</v>
      </c>
      <c r="C179" s="5" t="s">
        <v>414</v>
      </c>
      <c r="D179" s="6">
        <v>0</v>
      </c>
      <c r="E179" s="6">
        <v>0</v>
      </c>
      <c r="F179" s="6">
        <v>108000</v>
      </c>
      <c r="G179" s="6">
        <v>133000</v>
      </c>
      <c r="H179" s="6">
        <v>111396</v>
      </c>
      <c r="I179" s="6">
        <v>111396</v>
      </c>
      <c r="J179" s="6">
        <v>111396</v>
      </c>
    </row>
    <row r="180" spans="1:20" x14ac:dyDescent="0.25">
      <c r="B180" s="5" t="s">
        <v>415</v>
      </c>
      <c r="C180" s="5" t="s">
        <v>148</v>
      </c>
      <c r="D180" s="6">
        <v>0</v>
      </c>
      <c r="E180" s="6">
        <v>0</v>
      </c>
      <c r="F180" s="6">
        <v>3500000</v>
      </c>
      <c r="G180" s="6">
        <v>3500000</v>
      </c>
      <c r="H180" s="6">
        <v>3487084</v>
      </c>
      <c r="I180" s="6">
        <v>3487084</v>
      </c>
      <c r="J180" s="6">
        <v>3487084</v>
      </c>
    </row>
    <row r="181" spans="1:20" ht="22.5" x14ac:dyDescent="0.25">
      <c r="B181" s="5" t="s">
        <v>416</v>
      </c>
      <c r="C181" s="5" t="s">
        <v>417</v>
      </c>
      <c r="D181" s="6">
        <v>0</v>
      </c>
      <c r="E181" s="6">
        <v>0</v>
      </c>
      <c r="F181" s="6">
        <v>3500000</v>
      </c>
      <c r="G181" s="6">
        <v>3500000</v>
      </c>
      <c r="H181" s="6">
        <v>3487084</v>
      </c>
      <c r="I181" s="6">
        <v>3487084</v>
      </c>
      <c r="J181" s="6">
        <v>3487084</v>
      </c>
    </row>
    <row r="182" spans="1:20" x14ac:dyDescent="0.25">
      <c r="B182" s="5" t="s">
        <v>418</v>
      </c>
      <c r="C182" s="5" t="s">
        <v>419</v>
      </c>
      <c r="D182" s="6">
        <v>0</v>
      </c>
      <c r="E182" s="6">
        <v>0</v>
      </c>
      <c r="F182" s="6">
        <v>3290000</v>
      </c>
      <c r="G182" s="6">
        <v>3290000</v>
      </c>
      <c r="H182" s="6">
        <v>3277720</v>
      </c>
      <c r="I182" s="6">
        <v>3277720</v>
      </c>
      <c r="J182" s="6">
        <v>3277720</v>
      </c>
    </row>
    <row r="183" spans="1:20" ht="22.5" x14ac:dyDescent="0.25">
      <c r="B183" s="5" t="s">
        <v>420</v>
      </c>
      <c r="C183" s="5" t="s">
        <v>421</v>
      </c>
      <c r="D183" s="6">
        <v>0</v>
      </c>
      <c r="E183" s="6">
        <v>0</v>
      </c>
      <c r="F183" s="6">
        <v>3290000</v>
      </c>
      <c r="G183" s="6">
        <v>3290000</v>
      </c>
      <c r="H183" s="6">
        <v>3277720</v>
      </c>
      <c r="I183" s="6">
        <v>3277720</v>
      </c>
      <c r="J183" s="6">
        <v>3277720</v>
      </c>
    </row>
    <row r="184" spans="1:20" x14ac:dyDescent="0.25">
      <c r="B184" s="5" t="s">
        <v>422</v>
      </c>
      <c r="C184" s="5" t="s">
        <v>207</v>
      </c>
      <c r="D184" s="6">
        <v>0</v>
      </c>
      <c r="E184" s="6">
        <v>0</v>
      </c>
      <c r="F184" s="6">
        <v>210000</v>
      </c>
      <c r="G184" s="6">
        <v>210000</v>
      </c>
      <c r="H184" s="6">
        <v>209364</v>
      </c>
      <c r="I184" s="6">
        <v>209364</v>
      </c>
      <c r="J184" s="6">
        <v>209364</v>
      </c>
    </row>
    <row r="185" spans="1:20" ht="22.5" x14ac:dyDescent="0.25">
      <c r="B185" s="5" t="s">
        <v>423</v>
      </c>
      <c r="C185" s="5" t="s">
        <v>424</v>
      </c>
      <c r="D185" s="6">
        <v>0</v>
      </c>
      <c r="E185" s="6">
        <v>0</v>
      </c>
      <c r="F185" s="6">
        <v>210000</v>
      </c>
      <c r="G185" s="6">
        <v>210000</v>
      </c>
      <c r="H185" s="6">
        <v>209364</v>
      </c>
      <c r="I185" s="6">
        <v>209364</v>
      </c>
      <c r="J185" s="6">
        <v>209364</v>
      </c>
    </row>
    <row r="186" spans="1:20" ht="22.5" x14ac:dyDescent="0.25">
      <c r="B186" s="5" t="s">
        <v>425</v>
      </c>
      <c r="C186" s="5" t="s">
        <v>160</v>
      </c>
      <c r="D186" s="6">
        <v>0</v>
      </c>
      <c r="E186" s="6">
        <v>0</v>
      </c>
      <c r="F186" s="6">
        <v>0</v>
      </c>
      <c r="G186" s="6">
        <v>-129570</v>
      </c>
      <c r="H186" s="6">
        <v>-139720</v>
      </c>
      <c r="I186" s="6">
        <v>-139720</v>
      </c>
      <c r="J186" s="6">
        <v>-139720</v>
      </c>
    </row>
    <row r="187" spans="1:20" ht="22.5" x14ac:dyDescent="0.25">
      <c r="A187" s="7"/>
      <c r="B187" s="5" t="s">
        <v>426</v>
      </c>
      <c r="C187" s="5" t="s">
        <v>163</v>
      </c>
      <c r="D187" s="6">
        <v>0</v>
      </c>
      <c r="E187" s="6">
        <v>0</v>
      </c>
      <c r="F187" s="6">
        <v>0</v>
      </c>
      <c r="G187" s="6">
        <v>-129570</v>
      </c>
      <c r="H187" s="6">
        <v>-139720</v>
      </c>
      <c r="I187" s="6">
        <v>-139720</v>
      </c>
      <c r="J187" s="6">
        <v>-139720</v>
      </c>
      <c r="K187" s="7"/>
      <c r="L187" s="7"/>
      <c r="Q187" s="7"/>
      <c r="R187" s="7"/>
      <c r="S187" s="7"/>
      <c r="T187" s="7"/>
    </row>
    <row r="188" spans="1:20" ht="22.5" x14ac:dyDescent="0.25">
      <c r="B188" s="5" t="s">
        <v>427</v>
      </c>
      <c r="C188" s="5" t="s">
        <v>428</v>
      </c>
      <c r="D188" s="6">
        <v>0</v>
      </c>
      <c r="E188" s="6">
        <v>0</v>
      </c>
      <c r="F188" s="6">
        <v>0</v>
      </c>
      <c r="G188" s="6">
        <v>-129570</v>
      </c>
      <c r="H188" s="6">
        <v>-139720</v>
      </c>
      <c r="I188" s="6">
        <v>-139720</v>
      </c>
      <c r="J188" s="6">
        <v>-139720</v>
      </c>
    </row>
    <row r="189" spans="1:20" ht="22.5" x14ac:dyDescent="0.25">
      <c r="B189" s="5" t="s">
        <v>429</v>
      </c>
      <c r="C189" s="5" t="s">
        <v>430</v>
      </c>
      <c r="D189" s="6">
        <v>0</v>
      </c>
      <c r="E189" s="6">
        <v>0</v>
      </c>
      <c r="F189" s="6">
        <v>0</v>
      </c>
      <c r="G189" s="6">
        <v>-129570</v>
      </c>
      <c r="H189" s="6">
        <v>-139720</v>
      </c>
      <c r="I189" s="6">
        <v>-139720</v>
      </c>
      <c r="J189" s="6">
        <v>-139720</v>
      </c>
    </row>
    <row r="192" spans="1:20" x14ac:dyDescent="0.25">
      <c r="B192" s="10" t="s">
        <v>478</v>
      </c>
      <c r="C192" s="10"/>
      <c r="D192" s="10"/>
      <c r="E192" s="10"/>
      <c r="F192" s="10"/>
      <c r="G192" s="10"/>
      <c r="H192" s="10"/>
      <c r="I192" s="10"/>
      <c r="J192" s="10"/>
    </row>
    <row r="195" spans="2:10" ht="22.5" x14ac:dyDescent="0.25">
      <c r="B195" s="5" t="s">
        <v>17</v>
      </c>
      <c r="C195" s="5" t="s">
        <v>18</v>
      </c>
      <c r="D195" s="6">
        <v>0</v>
      </c>
      <c r="E195" s="6">
        <v>0</v>
      </c>
      <c r="F195" s="6">
        <v>86359090</v>
      </c>
      <c r="G195" s="6">
        <v>97129560</v>
      </c>
      <c r="H195" s="6">
        <v>46850775</v>
      </c>
      <c r="I195" s="6">
        <v>46850775</v>
      </c>
      <c r="J195" s="6">
        <v>46371511</v>
      </c>
    </row>
    <row r="196" spans="2:10" ht="22.5" x14ac:dyDescent="0.25">
      <c r="B196" s="5" t="s">
        <v>387</v>
      </c>
      <c r="C196" s="5" t="s">
        <v>106</v>
      </c>
      <c r="D196" s="6">
        <v>0</v>
      </c>
      <c r="E196" s="6">
        <v>0</v>
      </c>
      <c r="F196" s="6">
        <v>600000</v>
      </c>
      <c r="G196" s="6">
        <v>883500</v>
      </c>
      <c r="H196" s="6">
        <v>875315</v>
      </c>
      <c r="I196" s="6">
        <v>875315</v>
      </c>
      <c r="J196" s="6">
        <v>875315</v>
      </c>
    </row>
    <row r="197" spans="2:10" ht="33" x14ac:dyDescent="0.25">
      <c r="B197" s="5" t="s">
        <v>431</v>
      </c>
      <c r="C197" s="5" t="s">
        <v>24</v>
      </c>
      <c r="D197" s="6">
        <v>0</v>
      </c>
      <c r="E197" s="6">
        <v>0</v>
      </c>
      <c r="F197" s="6">
        <v>600000</v>
      </c>
      <c r="G197" s="6">
        <v>883500</v>
      </c>
      <c r="H197" s="6">
        <v>875315</v>
      </c>
      <c r="I197" s="6">
        <v>875315</v>
      </c>
      <c r="J197" s="6">
        <v>875315</v>
      </c>
    </row>
    <row r="198" spans="2:10" ht="22.5" x14ac:dyDescent="0.25">
      <c r="B198" s="5" t="s">
        <v>432</v>
      </c>
      <c r="C198" s="5" t="s">
        <v>433</v>
      </c>
      <c r="D198" s="6">
        <v>0</v>
      </c>
      <c r="E198" s="6">
        <v>0</v>
      </c>
      <c r="F198" s="6">
        <v>600000</v>
      </c>
      <c r="G198" s="6">
        <v>883500</v>
      </c>
      <c r="H198" s="6">
        <v>875315</v>
      </c>
      <c r="I198" s="6">
        <v>875315</v>
      </c>
      <c r="J198" s="6">
        <v>875315</v>
      </c>
    </row>
    <row r="199" spans="2:10" ht="33" x14ac:dyDescent="0.25">
      <c r="B199" s="5" t="s">
        <v>434</v>
      </c>
      <c r="C199" s="5" t="s">
        <v>435</v>
      </c>
      <c r="D199" s="6">
        <v>0</v>
      </c>
      <c r="E199" s="6">
        <v>0</v>
      </c>
      <c r="F199" s="6">
        <v>43910190</v>
      </c>
      <c r="G199" s="6">
        <v>43820190</v>
      </c>
      <c r="H199" s="6">
        <v>34850180</v>
      </c>
      <c r="I199" s="6">
        <v>34850180</v>
      </c>
      <c r="J199" s="6">
        <v>34850180</v>
      </c>
    </row>
    <row r="200" spans="2:10" ht="22.5" x14ac:dyDescent="0.25">
      <c r="B200" s="5" t="s">
        <v>436</v>
      </c>
      <c r="C200" s="5" t="s">
        <v>437</v>
      </c>
      <c r="D200" s="6">
        <v>0</v>
      </c>
      <c r="E200" s="6">
        <v>0</v>
      </c>
      <c r="F200" s="6">
        <v>38990720</v>
      </c>
      <c r="G200" s="6">
        <v>38900720</v>
      </c>
      <c r="H200" s="6">
        <v>30411859</v>
      </c>
      <c r="I200" s="6">
        <v>30411859</v>
      </c>
      <c r="J200" s="6">
        <v>30411859</v>
      </c>
    </row>
    <row r="201" spans="2:10" x14ac:dyDescent="0.25">
      <c r="B201" s="5" t="s">
        <v>438</v>
      </c>
      <c r="C201" s="5" t="s">
        <v>439</v>
      </c>
      <c r="D201" s="6">
        <v>0</v>
      </c>
      <c r="E201" s="6">
        <v>0</v>
      </c>
      <c r="F201" s="6">
        <v>1817350</v>
      </c>
      <c r="G201" s="6">
        <v>1817350</v>
      </c>
      <c r="H201" s="6">
        <v>903588</v>
      </c>
      <c r="I201" s="6">
        <v>903588</v>
      </c>
      <c r="J201" s="6">
        <v>903588</v>
      </c>
    </row>
    <row r="202" spans="2:10" x14ac:dyDescent="0.25">
      <c r="B202" s="5" t="s">
        <v>440</v>
      </c>
      <c r="C202" s="5" t="s">
        <v>441</v>
      </c>
      <c r="D202" s="6">
        <v>0</v>
      </c>
      <c r="E202" s="6">
        <v>0</v>
      </c>
      <c r="F202" s="6">
        <v>36803830</v>
      </c>
      <c r="G202" s="6">
        <v>36803730</v>
      </c>
      <c r="H202" s="6">
        <v>29408344</v>
      </c>
      <c r="I202" s="6">
        <v>29408344</v>
      </c>
      <c r="J202" s="6">
        <v>29408344</v>
      </c>
    </row>
    <row r="203" spans="2:10" x14ac:dyDescent="0.25">
      <c r="B203" s="5" t="s">
        <v>442</v>
      </c>
      <c r="C203" s="5" t="s">
        <v>443</v>
      </c>
      <c r="D203" s="6">
        <v>0</v>
      </c>
      <c r="E203" s="6">
        <v>0</v>
      </c>
      <c r="F203" s="6">
        <v>369540</v>
      </c>
      <c r="G203" s="6">
        <v>279640</v>
      </c>
      <c r="H203" s="6">
        <v>99927</v>
      </c>
      <c r="I203" s="6">
        <v>99927</v>
      </c>
      <c r="J203" s="6">
        <v>99927</v>
      </c>
    </row>
    <row r="204" spans="2:10" x14ac:dyDescent="0.25">
      <c r="B204" s="5" t="s">
        <v>444</v>
      </c>
      <c r="C204" s="5" t="s">
        <v>445</v>
      </c>
      <c r="D204" s="6">
        <v>0</v>
      </c>
      <c r="E204" s="6">
        <v>0</v>
      </c>
      <c r="F204" s="6">
        <v>4919470</v>
      </c>
      <c r="G204" s="6">
        <v>4919470</v>
      </c>
      <c r="H204" s="6">
        <v>4438321</v>
      </c>
      <c r="I204" s="6">
        <v>4438321</v>
      </c>
      <c r="J204" s="6">
        <v>4438321</v>
      </c>
    </row>
    <row r="205" spans="2:10" x14ac:dyDescent="0.25">
      <c r="B205" s="5" t="s">
        <v>438</v>
      </c>
      <c r="C205" s="5" t="s">
        <v>446</v>
      </c>
      <c r="D205" s="6">
        <v>0</v>
      </c>
      <c r="E205" s="6">
        <v>0</v>
      </c>
      <c r="F205" s="6">
        <v>737880</v>
      </c>
      <c r="G205" s="6">
        <v>737880</v>
      </c>
      <c r="H205" s="6">
        <v>665749</v>
      </c>
      <c r="I205" s="6">
        <v>665749</v>
      </c>
      <c r="J205" s="6">
        <v>665749</v>
      </c>
    </row>
    <row r="206" spans="2:10" x14ac:dyDescent="0.25">
      <c r="B206" s="5" t="s">
        <v>440</v>
      </c>
      <c r="C206" s="5" t="s">
        <v>447</v>
      </c>
      <c r="D206" s="6">
        <v>0</v>
      </c>
      <c r="E206" s="6">
        <v>0</v>
      </c>
      <c r="F206" s="6">
        <v>4181590</v>
      </c>
      <c r="G206" s="6">
        <v>4181590</v>
      </c>
      <c r="H206" s="6">
        <v>3772572</v>
      </c>
      <c r="I206" s="6">
        <v>3772572</v>
      </c>
      <c r="J206" s="6">
        <v>3772572</v>
      </c>
    </row>
    <row r="207" spans="2:10" x14ac:dyDescent="0.25">
      <c r="B207" s="5" t="s">
        <v>448</v>
      </c>
      <c r="C207" s="5" t="s">
        <v>449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</row>
    <row r="208" spans="2:10" x14ac:dyDescent="0.25">
      <c r="B208" s="5" t="s">
        <v>440</v>
      </c>
      <c r="C208" s="5" t="s">
        <v>450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2:10" x14ac:dyDescent="0.25">
      <c r="B209" s="5" t="s">
        <v>442</v>
      </c>
      <c r="C209" s="5" t="s">
        <v>451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2:10" ht="43.5" x14ac:dyDescent="0.25">
      <c r="B210" s="5" t="s">
        <v>452</v>
      </c>
      <c r="C210" s="5" t="s">
        <v>453</v>
      </c>
      <c r="D210" s="6">
        <v>0</v>
      </c>
      <c r="E210" s="6">
        <v>0</v>
      </c>
      <c r="F210" s="6">
        <v>14668470</v>
      </c>
      <c r="G210" s="6">
        <v>19037470</v>
      </c>
      <c r="H210" s="6">
        <v>1013961</v>
      </c>
      <c r="I210" s="6">
        <v>1013961</v>
      </c>
      <c r="J210" s="6">
        <v>815231</v>
      </c>
    </row>
    <row r="211" spans="2:10" x14ac:dyDescent="0.25">
      <c r="B211" s="5" t="s">
        <v>454</v>
      </c>
      <c r="C211" s="5" t="s">
        <v>455</v>
      </c>
      <c r="D211" s="6">
        <v>0</v>
      </c>
      <c r="E211" s="6">
        <v>0</v>
      </c>
      <c r="F211" s="6">
        <v>12326440</v>
      </c>
      <c r="G211" s="6">
        <v>15926440</v>
      </c>
      <c r="H211" s="6">
        <v>856106</v>
      </c>
      <c r="I211" s="6">
        <v>856106</v>
      </c>
      <c r="J211" s="6">
        <v>689106</v>
      </c>
    </row>
    <row r="212" spans="2:10" x14ac:dyDescent="0.25">
      <c r="B212" s="5" t="s">
        <v>456</v>
      </c>
      <c r="C212" s="5" t="s">
        <v>457</v>
      </c>
      <c r="D212" s="6">
        <v>0</v>
      </c>
      <c r="E212" s="6">
        <v>0</v>
      </c>
      <c r="F212" s="6">
        <v>0</v>
      </c>
      <c r="G212" s="6">
        <v>85000</v>
      </c>
      <c r="H212" s="6">
        <v>1497</v>
      </c>
      <c r="I212" s="6">
        <v>1497</v>
      </c>
      <c r="J212" s="6">
        <v>1497</v>
      </c>
    </row>
    <row r="213" spans="2:10" x14ac:dyDescent="0.25">
      <c r="B213" s="5" t="s">
        <v>458</v>
      </c>
      <c r="C213" s="5" t="s">
        <v>459</v>
      </c>
      <c r="D213" s="6">
        <v>0</v>
      </c>
      <c r="E213" s="6">
        <v>0</v>
      </c>
      <c r="F213" s="6">
        <v>2342030</v>
      </c>
      <c r="G213" s="6">
        <v>3026030</v>
      </c>
      <c r="H213" s="6">
        <v>156358</v>
      </c>
      <c r="I213" s="6">
        <v>156358</v>
      </c>
      <c r="J213" s="6">
        <v>124628</v>
      </c>
    </row>
    <row r="214" spans="2:10" ht="33" x14ac:dyDescent="0.25">
      <c r="B214" s="5" t="s">
        <v>460</v>
      </c>
      <c r="C214" s="5" t="s">
        <v>461</v>
      </c>
      <c r="D214" s="6">
        <v>0</v>
      </c>
      <c r="E214" s="6">
        <v>0</v>
      </c>
      <c r="F214" s="6">
        <v>919710</v>
      </c>
      <c r="G214" s="6">
        <v>7648080</v>
      </c>
      <c r="H214" s="6">
        <v>838839</v>
      </c>
      <c r="I214" s="6">
        <v>838839</v>
      </c>
      <c r="J214" s="6">
        <v>558305</v>
      </c>
    </row>
    <row r="215" spans="2:10" x14ac:dyDescent="0.25">
      <c r="B215" s="5" t="s">
        <v>462</v>
      </c>
      <c r="C215" s="5" t="s">
        <v>463</v>
      </c>
      <c r="D215" s="6">
        <v>0</v>
      </c>
      <c r="E215" s="6">
        <v>0</v>
      </c>
      <c r="F215" s="6">
        <v>772870</v>
      </c>
      <c r="G215" s="6">
        <v>6307270</v>
      </c>
      <c r="H215" s="6">
        <v>706249</v>
      </c>
      <c r="I215" s="6">
        <v>706249</v>
      </c>
      <c r="J215" s="6">
        <v>470506</v>
      </c>
    </row>
    <row r="216" spans="2:10" x14ac:dyDescent="0.25">
      <c r="B216" s="5" t="s">
        <v>456</v>
      </c>
      <c r="C216" s="5" t="s">
        <v>54</v>
      </c>
      <c r="D216" s="6">
        <v>0</v>
      </c>
      <c r="E216" s="6">
        <v>0</v>
      </c>
      <c r="F216" s="6">
        <v>0</v>
      </c>
      <c r="G216" s="6">
        <v>162500</v>
      </c>
      <c r="H216" s="6">
        <v>17764</v>
      </c>
      <c r="I216" s="6">
        <v>17764</v>
      </c>
      <c r="J216" s="6">
        <v>17764</v>
      </c>
    </row>
    <row r="217" spans="2:10" x14ac:dyDescent="0.25">
      <c r="B217" s="5" t="s">
        <v>458</v>
      </c>
      <c r="C217" s="5" t="s">
        <v>464</v>
      </c>
      <c r="D217" s="6">
        <v>0</v>
      </c>
      <c r="E217" s="6">
        <v>0</v>
      </c>
      <c r="F217" s="6">
        <v>146840</v>
      </c>
      <c r="G217" s="6">
        <v>1178310</v>
      </c>
      <c r="H217" s="6">
        <v>114826</v>
      </c>
      <c r="I217" s="6">
        <v>114826</v>
      </c>
      <c r="J217" s="6">
        <v>70035</v>
      </c>
    </row>
    <row r="218" spans="2:10" x14ac:dyDescent="0.25">
      <c r="B218" s="5" t="s">
        <v>465</v>
      </c>
      <c r="C218" s="5" t="s">
        <v>136</v>
      </c>
      <c r="D218" s="6">
        <v>0</v>
      </c>
      <c r="E218" s="6">
        <v>0</v>
      </c>
      <c r="F218" s="6">
        <v>26260720</v>
      </c>
      <c r="G218" s="6">
        <v>25740320</v>
      </c>
      <c r="H218" s="6">
        <v>9272480</v>
      </c>
      <c r="I218" s="6">
        <v>9272480</v>
      </c>
      <c r="J218" s="6">
        <v>9272480</v>
      </c>
    </row>
    <row r="219" spans="2:10" ht="22.5" x14ac:dyDescent="0.25">
      <c r="B219" s="5" t="s">
        <v>466</v>
      </c>
      <c r="C219" s="5" t="s">
        <v>139</v>
      </c>
      <c r="D219" s="6">
        <v>0</v>
      </c>
      <c r="E219" s="6">
        <v>0</v>
      </c>
      <c r="F219" s="6">
        <v>26260720</v>
      </c>
      <c r="G219" s="6">
        <v>25740320</v>
      </c>
      <c r="H219" s="6">
        <v>9272480</v>
      </c>
      <c r="I219" s="6">
        <v>9272480</v>
      </c>
      <c r="J219" s="6">
        <v>9272480</v>
      </c>
    </row>
    <row r="220" spans="2:10" x14ac:dyDescent="0.25">
      <c r="B220" s="5" t="s">
        <v>467</v>
      </c>
      <c r="C220" s="5" t="s">
        <v>468</v>
      </c>
      <c r="D220" s="6">
        <v>0</v>
      </c>
      <c r="E220" s="6">
        <v>0</v>
      </c>
      <c r="F220" s="6">
        <v>26260720</v>
      </c>
      <c r="G220" s="6">
        <v>25740320</v>
      </c>
      <c r="H220" s="6">
        <v>9272480</v>
      </c>
      <c r="I220" s="6">
        <v>9272480</v>
      </c>
      <c r="J220" s="6">
        <v>9272480</v>
      </c>
    </row>
    <row r="221" spans="2:10" x14ac:dyDescent="0.25">
      <c r="B221" s="5" t="s">
        <v>469</v>
      </c>
      <c r="C221" s="5" t="s">
        <v>470</v>
      </c>
      <c r="D221" s="6">
        <v>0</v>
      </c>
      <c r="E221" s="6">
        <v>0</v>
      </c>
      <c r="F221" s="6">
        <v>0</v>
      </c>
      <c r="G221" s="6">
        <v>5000</v>
      </c>
      <c r="H221" s="6">
        <v>5000</v>
      </c>
      <c r="I221" s="6">
        <v>5000</v>
      </c>
      <c r="J221" s="6">
        <v>5000</v>
      </c>
    </row>
    <row r="222" spans="2:10" x14ac:dyDescent="0.25">
      <c r="B222" s="5" t="s">
        <v>471</v>
      </c>
      <c r="C222" s="5" t="s">
        <v>472</v>
      </c>
      <c r="D222" s="6">
        <v>0</v>
      </c>
      <c r="E222" s="6">
        <v>0</v>
      </c>
      <c r="F222" s="6">
        <v>59000</v>
      </c>
      <c r="G222" s="6">
        <v>316300</v>
      </c>
      <c r="H222" s="6">
        <v>297706</v>
      </c>
      <c r="I222" s="6">
        <v>297706</v>
      </c>
      <c r="J222" s="6">
        <v>297706</v>
      </c>
    </row>
    <row r="223" spans="2:10" ht="22.5" x14ac:dyDescent="0.25">
      <c r="B223" s="5" t="s">
        <v>473</v>
      </c>
      <c r="C223" s="5" t="s">
        <v>474</v>
      </c>
      <c r="D223" s="6">
        <v>0</v>
      </c>
      <c r="E223" s="6">
        <v>0</v>
      </c>
      <c r="F223" s="6">
        <v>236600</v>
      </c>
      <c r="G223" s="6">
        <v>344700</v>
      </c>
      <c r="H223" s="6">
        <v>271533</v>
      </c>
      <c r="I223" s="6">
        <v>271533</v>
      </c>
      <c r="J223" s="6">
        <v>271533</v>
      </c>
    </row>
    <row r="224" spans="2:10" x14ac:dyDescent="0.25">
      <c r="B224" s="5" t="s">
        <v>475</v>
      </c>
      <c r="C224" s="5" t="s">
        <v>476</v>
      </c>
      <c r="D224" s="6">
        <v>0</v>
      </c>
      <c r="E224" s="6">
        <v>0</v>
      </c>
      <c r="F224" s="6">
        <v>25965120</v>
      </c>
      <c r="G224" s="6">
        <v>25074320</v>
      </c>
      <c r="H224" s="6">
        <v>8698241</v>
      </c>
      <c r="I224" s="6">
        <v>8698241</v>
      </c>
      <c r="J224" s="6">
        <v>8698241</v>
      </c>
    </row>
    <row r="227" spans="2:7" x14ac:dyDescent="0.25">
      <c r="B227" s="8" t="s">
        <v>479</v>
      </c>
      <c r="C227" s="9"/>
      <c r="G227" s="9" t="s">
        <v>480</v>
      </c>
    </row>
    <row r="228" spans="2:7" x14ac:dyDescent="0.25">
      <c r="B228" s="8" t="s">
        <v>481</v>
      </c>
      <c r="C228" s="9"/>
      <c r="G228" s="9" t="s">
        <v>482</v>
      </c>
    </row>
    <row r="229" spans="2:7" x14ac:dyDescent="0.25">
      <c r="B229" s="9"/>
      <c r="C229" s="9"/>
      <c r="G229" s="9"/>
    </row>
    <row r="230" spans="2:7" x14ac:dyDescent="0.25">
      <c r="B230" s="9"/>
      <c r="C230" s="9"/>
      <c r="G230" s="9"/>
    </row>
    <row r="231" spans="2:7" x14ac:dyDescent="0.25">
      <c r="B231" s="9"/>
      <c r="C231" s="9"/>
      <c r="G231" s="9"/>
    </row>
    <row r="232" spans="2:7" x14ac:dyDescent="0.25">
      <c r="B232" s="9"/>
      <c r="C232" s="9" t="s">
        <v>483</v>
      </c>
      <c r="G232" s="9"/>
    </row>
    <row r="233" spans="2:7" x14ac:dyDescent="0.25">
      <c r="B233" s="9"/>
      <c r="C233" s="9"/>
      <c r="G233" s="9"/>
    </row>
    <row r="234" spans="2:7" x14ac:dyDescent="0.25">
      <c r="B234" s="9"/>
      <c r="C234" s="9"/>
      <c r="G234" s="9"/>
    </row>
    <row r="235" spans="2:7" x14ac:dyDescent="0.25">
      <c r="B235" s="9" t="s">
        <v>484</v>
      </c>
      <c r="C235" s="9"/>
      <c r="G235" s="9" t="s">
        <v>485</v>
      </c>
    </row>
    <row r="236" spans="2:7" x14ac:dyDescent="0.25">
      <c r="B236" s="9"/>
      <c r="C236" s="9"/>
      <c r="G236" s="9" t="s">
        <v>486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92:J192"/>
    <mergeCell ref="H7:H11"/>
    <mergeCell ref="I7:I11"/>
    <mergeCell ref="J7:J11"/>
    <mergeCell ref="K7:K11"/>
    <mergeCell ref="B96:J96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2024-03-08T08:18:02Z</cp:lastPrinted>
  <dcterms:created xsi:type="dcterms:W3CDTF">2024-02-26T10:31:32Z</dcterms:created>
  <dcterms:modified xsi:type="dcterms:W3CDTF">2024-03-08T08:18:04Z</dcterms:modified>
</cp:coreProperties>
</file>