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AUGUST\cont executie trim II\"/>
    </mc:Choice>
  </mc:AlternateContent>
  <xr:revisionPtr revIDLastSave="0" documentId="13_ncr:1_{6E81A669-9443-43F0-BDE9-999C24B2DBAD}" xr6:coauthVersionLast="47" xr6:coauthVersionMax="47" xr10:uidLastSave="{00000000-0000-0000-0000-000000000000}"/>
  <bookViews>
    <workbookView xWindow="2505" yWindow="3390" windowWidth="21600" windowHeight="1143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I103" i="1"/>
  <c r="H103" i="1"/>
  <c r="H102" i="1" s="1"/>
  <c r="H101" i="1" s="1"/>
  <c r="G103" i="1"/>
  <c r="F103" i="1" s="1"/>
  <c r="E103" i="1"/>
  <c r="D103" i="1"/>
  <c r="I102" i="1"/>
  <c r="G102" i="1"/>
  <c r="E102" i="1"/>
  <c r="D102" i="1"/>
  <c r="I101" i="1"/>
  <c r="G101" i="1"/>
  <c r="E101" i="1"/>
  <c r="D101" i="1"/>
  <c r="F100" i="1"/>
  <c r="I99" i="1"/>
  <c r="H99" i="1"/>
  <c r="F99" i="1" s="1"/>
  <c r="G99" i="1"/>
  <c r="E99" i="1"/>
  <c r="D99" i="1"/>
  <c r="I98" i="1"/>
  <c r="H98" i="1"/>
  <c r="F98" i="1" s="1"/>
  <c r="G98" i="1"/>
  <c r="E98" i="1"/>
  <c r="D98" i="1"/>
  <c r="I97" i="1"/>
  <c r="H97" i="1"/>
  <c r="F97" i="1" s="1"/>
  <c r="G97" i="1"/>
  <c r="E97" i="1"/>
  <c r="D97" i="1"/>
  <c r="F96" i="1"/>
  <c r="I95" i="1"/>
  <c r="H95" i="1"/>
  <c r="G95" i="1"/>
  <c r="F95" i="1"/>
  <c r="E95" i="1"/>
  <c r="D95" i="1"/>
  <c r="I94" i="1"/>
  <c r="I88" i="1" s="1"/>
  <c r="H94" i="1"/>
  <c r="G94" i="1"/>
  <c r="F94" i="1"/>
  <c r="E94" i="1"/>
  <c r="D94" i="1"/>
  <c r="F93" i="1"/>
  <c r="I92" i="1"/>
  <c r="H92" i="1"/>
  <c r="G92" i="1"/>
  <c r="F92" i="1" s="1"/>
  <c r="E92" i="1"/>
  <c r="D92" i="1"/>
  <c r="I91" i="1"/>
  <c r="H91" i="1"/>
  <c r="G91" i="1"/>
  <c r="F91" i="1" s="1"/>
  <c r="E91" i="1"/>
  <c r="D91" i="1"/>
  <c r="D90" i="1" s="1"/>
  <c r="D89" i="1" s="1"/>
  <c r="D88" i="1" s="1"/>
  <c r="I90" i="1"/>
  <c r="H90" i="1"/>
  <c r="G90" i="1"/>
  <c r="F90" i="1" s="1"/>
  <c r="E90" i="1"/>
  <c r="I89" i="1"/>
  <c r="H89" i="1"/>
  <c r="G89" i="1"/>
  <c r="F89" i="1" s="1"/>
  <c r="E89" i="1"/>
  <c r="G88" i="1"/>
  <c r="E88" i="1"/>
  <c r="F82" i="1"/>
  <c r="F81" i="1"/>
  <c r="F80" i="1"/>
  <c r="I79" i="1"/>
  <c r="I78" i="1" s="1"/>
  <c r="I77" i="1" s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F76" i="1"/>
  <c r="I75" i="1"/>
  <c r="H75" i="1"/>
  <c r="G75" i="1"/>
  <c r="F75" i="1"/>
  <c r="E75" i="1"/>
  <c r="D75" i="1"/>
  <c r="D74" i="1" s="1"/>
  <c r="D73" i="1" s="1"/>
  <c r="I74" i="1"/>
  <c r="H74" i="1"/>
  <c r="G74" i="1"/>
  <c r="F74" i="1"/>
  <c r="E74" i="1"/>
  <c r="I73" i="1"/>
  <c r="H73" i="1"/>
  <c r="G73" i="1"/>
  <c r="F73" i="1"/>
  <c r="E73" i="1"/>
  <c r="F72" i="1"/>
  <c r="F71" i="1"/>
  <c r="I70" i="1"/>
  <c r="H70" i="1"/>
  <c r="G70" i="1"/>
  <c r="G60" i="1" s="1"/>
  <c r="F70" i="1"/>
  <c r="E70" i="1"/>
  <c r="D70" i="1"/>
  <c r="F69" i="1"/>
  <c r="F68" i="1"/>
  <c r="F67" i="1"/>
  <c r="F66" i="1"/>
  <c r="F65" i="1"/>
  <c r="F64" i="1"/>
  <c r="F63" i="1"/>
  <c r="F62" i="1"/>
  <c r="I61" i="1"/>
  <c r="H61" i="1"/>
  <c r="H60" i="1" s="1"/>
  <c r="H55" i="1" s="1"/>
  <c r="H54" i="1" s="1"/>
  <c r="H53" i="1" s="1"/>
  <c r="G61" i="1"/>
  <c r="E61" i="1"/>
  <c r="E60" i="1" s="1"/>
  <c r="E55" i="1" s="1"/>
  <c r="E54" i="1" s="1"/>
  <c r="E53" i="1" s="1"/>
  <c r="D61" i="1"/>
  <c r="D60" i="1" s="1"/>
  <c r="I60" i="1"/>
  <c r="F59" i="1"/>
  <c r="I58" i="1"/>
  <c r="H58" i="1"/>
  <c r="G58" i="1"/>
  <c r="F58" i="1"/>
  <c r="E58" i="1"/>
  <c r="D58" i="1"/>
  <c r="I57" i="1"/>
  <c r="I56" i="1" s="1"/>
  <c r="I55" i="1" s="1"/>
  <c r="I54" i="1" s="1"/>
  <c r="H57" i="1"/>
  <c r="G57" i="1"/>
  <c r="F57" i="1"/>
  <c r="E57" i="1"/>
  <c r="D57" i="1"/>
  <c r="H56" i="1"/>
  <c r="G56" i="1"/>
  <c r="F56" i="1"/>
  <c r="E56" i="1"/>
  <c r="D56" i="1"/>
  <c r="D55" i="1" s="1"/>
  <c r="D54" i="1" s="1"/>
  <c r="D53" i="1" s="1"/>
  <c r="F102" i="1" l="1"/>
  <c r="F101" i="1"/>
  <c r="H88" i="1"/>
  <c r="F88" i="1" s="1"/>
  <c r="I53" i="1"/>
  <c r="F60" i="1"/>
  <c r="G55" i="1"/>
  <c r="F61" i="1"/>
  <c r="G54" i="1" l="1"/>
  <c r="F55" i="1"/>
  <c r="F54" i="1" l="1"/>
  <c r="G53" i="1"/>
  <c r="F53" i="1" s="1"/>
  <c r="G14" i="3" l="1"/>
  <c r="G13" i="3" s="1"/>
  <c r="D15" i="3"/>
  <c r="D14" i="3" s="1"/>
  <c r="D13" i="3" s="1"/>
  <c r="D12" i="3" s="1"/>
  <c r="E15" i="3"/>
  <c r="E14" i="3" s="1"/>
  <c r="E13" i="3" s="1"/>
  <c r="G15" i="3"/>
  <c r="F15" i="3" s="1"/>
  <c r="J15" i="3"/>
  <c r="J14" i="3" s="1"/>
  <c r="J13" i="3" s="1"/>
  <c r="D16" i="3"/>
  <c r="E16" i="3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F17" i="3"/>
  <c r="K17" i="3"/>
  <c r="D18" i="3"/>
  <c r="E18" i="3"/>
  <c r="G18" i="3"/>
  <c r="F18" i="3" s="1"/>
  <c r="J18" i="3"/>
  <c r="D19" i="3"/>
  <c r="E19" i="3"/>
  <c r="G19" i="3"/>
  <c r="F19" i="3" s="1"/>
  <c r="K19" i="3" s="1"/>
  <c r="H19" i="3"/>
  <c r="H18" i="3" s="1"/>
  <c r="I19" i="3"/>
  <c r="I18" i="3" s="1"/>
  <c r="J19" i="3"/>
  <c r="F20" i="3"/>
  <c r="K20" i="3"/>
  <c r="E21" i="3"/>
  <c r="E22" i="3"/>
  <c r="H22" i="3"/>
  <c r="H21" i="3" s="1"/>
  <c r="I22" i="3"/>
  <c r="I21" i="3" s="1"/>
  <c r="D23" i="3"/>
  <c r="D22" i="3" s="1"/>
  <c r="D21" i="3" s="1"/>
  <c r="E23" i="3"/>
  <c r="G23" i="3"/>
  <c r="F23" i="3" s="1"/>
  <c r="K23" i="3" s="1"/>
  <c r="H23" i="3"/>
  <c r="I23" i="3"/>
  <c r="J23" i="3"/>
  <c r="J22" i="3" s="1"/>
  <c r="J21" i="3" s="1"/>
  <c r="F24" i="3"/>
  <c r="K24" i="3"/>
  <c r="I25" i="3"/>
  <c r="G26" i="3"/>
  <c r="G25" i="3" s="1"/>
  <c r="I26" i="3"/>
  <c r="D27" i="3"/>
  <c r="D26" i="3" s="1"/>
  <c r="D25" i="3" s="1"/>
  <c r="E27" i="3"/>
  <c r="E26" i="3" s="1"/>
  <c r="E25" i="3" s="1"/>
  <c r="G27" i="3"/>
  <c r="F27" i="3" s="1"/>
  <c r="K27" i="3" s="1"/>
  <c r="H27" i="3"/>
  <c r="H26" i="3" s="1"/>
  <c r="H25" i="3" s="1"/>
  <c r="I27" i="3"/>
  <c r="J27" i="3"/>
  <c r="J26" i="3" s="1"/>
  <c r="J25" i="3" s="1"/>
  <c r="F28" i="3"/>
  <c r="K28" i="3"/>
  <c r="G16" i="2"/>
  <c r="G15" i="2" s="1"/>
  <c r="H16" i="2"/>
  <c r="H15" i="2" s="1"/>
  <c r="H14" i="2" s="1"/>
  <c r="H13" i="2" s="1"/>
  <c r="D17" i="2"/>
  <c r="D16" i="2" s="1"/>
  <c r="D15" i="2" s="1"/>
  <c r="E17" i="2"/>
  <c r="E16" i="2" s="1"/>
  <c r="E15" i="2" s="1"/>
  <c r="F17" i="2"/>
  <c r="K17" i="2" s="1"/>
  <c r="G17" i="2"/>
  <c r="H17" i="2"/>
  <c r="I17" i="2"/>
  <c r="I16" i="2" s="1"/>
  <c r="I15" i="2" s="1"/>
  <c r="J17" i="2"/>
  <c r="J16" i="2" s="1"/>
  <c r="J15" i="2" s="1"/>
  <c r="F18" i="2"/>
  <c r="K18" i="2" s="1"/>
  <c r="G19" i="2"/>
  <c r="F19" i="2" s="1"/>
  <c r="H19" i="2"/>
  <c r="D20" i="2"/>
  <c r="D19" i="2" s="1"/>
  <c r="E20" i="2"/>
  <c r="E19" i="2" s="1"/>
  <c r="F20" i="2"/>
  <c r="K20" i="2" s="1"/>
  <c r="G20" i="2"/>
  <c r="H20" i="2"/>
  <c r="I20" i="2"/>
  <c r="I19" i="2" s="1"/>
  <c r="J20" i="2"/>
  <c r="J19" i="2" s="1"/>
  <c r="F21" i="2"/>
  <c r="K21" i="2" s="1"/>
  <c r="F22" i="2"/>
  <c r="K22" i="2"/>
  <c r="F23" i="2"/>
  <c r="K23" i="2"/>
  <c r="F24" i="2"/>
  <c r="K24" i="2" s="1"/>
  <c r="F25" i="2"/>
  <c r="K25" i="2"/>
  <c r="F26" i="2"/>
  <c r="K26" i="2"/>
  <c r="F27" i="2"/>
  <c r="K27" i="2" s="1"/>
  <c r="F28" i="2"/>
  <c r="K28" i="2"/>
  <c r="D29" i="2"/>
  <c r="E29" i="2"/>
  <c r="F29" i="2"/>
  <c r="K29" i="2" s="1"/>
  <c r="G29" i="2"/>
  <c r="H29" i="2"/>
  <c r="I29" i="2"/>
  <c r="J29" i="2"/>
  <c r="F30" i="2"/>
  <c r="K30" i="2" s="1"/>
  <c r="F31" i="2"/>
  <c r="K31" i="2"/>
  <c r="D33" i="2"/>
  <c r="D32" i="2" s="1"/>
  <c r="I33" i="2"/>
  <c r="I32" i="2" s="1"/>
  <c r="J33" i="2"/>
  <c r="J32" i="2" s="1"/>
  <c r="D34" i="2"/>
  <c r="E34" i="2"/>
  <c r="E33" i="2" s="1"/>
  <c r="E32" i="2" s="1"/>
  <c r="G34" i="2"/>
  <c r="F34" i="2" s="1"/>
  <c r="K34" i="2" s="1"/>
  <c r="H34" i="2"/>
  <c r="H33" i="2" s="1"/>
  <c r="H32" i="2" s="1"/>
  <c r="I34" i="2"/>
  <c r="J34" i="2"/>
  <c r="F35" i="2"/>
  <c r="K35" i="2"/>
  <c r="G37" i="2"/>
  <c r="F37" i="2" s="1"/>
  <c r="H37" i="2"/>
  <c r="H36" i="2" s="1"/>
  <c r="D38" i="2"/>
  <c r="D37" i="2" s="1"/>
  <c r="D36" i="2" s="1"/>
  <c r="E38" i="2"/>
  <c r="E37" i="2" s="1"/>
  <c r="E36" i="2" s="1"/>
  <c r="F38" i="2"/>
  <c r="K38" i="2" s="1"/>
  <c r="G38" i="2"/>
  <c r="H38" i="2"/>
  <c r="I38" i="2"/>
  <c r="I37" i="2" s="1"/>
  <c r="I36" i="2" s="1"/>
  <c r="J38" i="2"/>
  <c r="J37" i="2" s="1"/>
  <c r="J36" i="2" s="1"/>
  <c r="F39" i="2"/>
  <c r="K39" i="2" s="1"/>
  <c r="F40" i="2"/>
  <c r="K40" i="2"/>
  <c r="F41" i="2"/>
  <c r="K41" i="2"/>
  <c r="G16" i="1"/>
  <c r="F16" i="1" s="1"/>
  <c r="D17" i="1"/>
  <c r="D16" i="1" s="1"/>
  <c r="D15" i="1" s="1"/>
  <c r="E17" i="1"/>
  <c r="E16" i="1" s="1"/>
  <c r="E15" i="1" s="1"/>
  <c r="E14" i="1" s="1"/>
  <c r="E13" i="1" s="1"/>
  <c r="G17" i="1"/>
  <c r="F17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/>
  <c r="D20" i="1"/>
  <c r="E20" i="1"/>
  <c r="E19" i="1" s="1"/>
  <c r="G20" i="1"/>
  <c r="F20" i="1" s="1"/>
  <c r="K20" i="1" s="1"/>
  <c r="H20" i="1"/>
  <c r="I20" i="1"/>
  <c r="J20" i="1"/>
  <c r="F21" i="1"/>
  <c r="K21" i="1"/>
  <c r="F22" i="1"/>
  <c r="K22" i="1" s="1"/>
  <c r="F23" i="1"/>
  <c r="K23" i="1" s="1"/>
  <c r="F24" i="1"/>
  <c r="K24" i="1"/>
  <c r="F25" i="1"/>
  <c r="K25" i="1" s="1"/>
  <c r="F26" i="1"/>
  <c r="K26" i="1" s="1"/>
  <c r="F27" i="1"/>
  <c r="K27" i="1"/>
  <c r="F28" i="1"/>
  <c r="K28" i="1" s="1"/>
  <c r="D29" i="1"/>
  <c r="E29" i="1"/>
  <c r="G29" i="1"/>
  <c r="H29" i="1"/>
  <c r="I29" i="1"/>
  <c r="J29" i="1"/>
  <c r="F30" i="1"/>
  <c r="K30" i="1" s="1"/>
  <c r="F31" i="1"/>
  <c r="K31" i="1"/>
  <c r="F32" i="1"/>
  <c r="K32" i="1" s="1"/>
  <c r="D34" i="1"/>
  <c r="D33" i="1" s="1"/>
  <c r="E34" i="1"/>
  <c r="E33" i="1" s="1"/>
  <c r="G34" i="1"/>
  <c r="H34" i="1"/>
  <c r="H33" i="1" s="1"/>
  <c r="I34" i="1"/>
  <c r="I33" i="1" s="1"/>
  <c r="J34" i="1"/>
  <c r="J33" i="1" s="1"/>
  <c r="F35" i="1"/>
  <c r="K35" i="1"/>
  <c r="D38" i="1"/>
  <c r="D37" i="1" s="1"/>
  <c r="D36" i="1" s="1"/>
  <c r="E38" i="1"/>
  <c r="E37" i="1" s="1"/>
  <c r="E36" i="1" s="1"/>
  <c r="G38" i="1"/>
  <c r="F38" i="1" s="1"/>
  <c r="K38" i="1" s="1"/>
  <c r="H38" i="1"/>
  <c r="H37" i="1" s="1"/>
  <c r="H36" i="1" s="1"/>
  <c r="I38" i="1"/>
  <c r="I37" i="1" s="1"/>
  <c r="I36" i="1" s="1"/>
  <c r="J38" i="1"/>
  <c r="J37" i="1" s="1"/>
  <c r="J36" i="1" s="1"/>
  <c r="F39" i="1"/>
  <c r="K39" i="1"/>
  <c r="F40" i="1"/>
  <c r="K40" i="1" s="1"/>
  <c r="I42" i="1"/>
  <c r="I41" i="1" s="1"/>
  <c r="D43" i="1"/>
  <c r="D42" i="1" s="1"/>
  <c r="D41" i="1" s="1"/>
  <c r="E43" i="1"/>
  <c r="E42" i="1" s="1"/>
  <c r="E41" i="1" s="1"/>
  <c r="G43" i="1"/>
  <c r="F43" i="1" s="1"/>
  <c r="K43" i="1" s="1"/>
  <c r="H43" i="1"/>
  <c r="H42" i="1" s="1"/>
  <c r="H41" i="1" s="1"/>
  <c r="I43" i="1"/>
  <c r="J43" i="1"/>
  <c r="J42" i="1" s="1"/>
  <c r="J41" i="1" s="1"/>
  <c r="F44" i="1"/>
  <c r="K44" i="1" s="1"/>
  <c r="F45" i="1"/>
  <c r="K45" i="1" s="1"/>
  <c r="F46" i="1"/>
  <c r="K46" i="1" s="1"/>
  <c r="F47" i="1"/>
  <c r="K47" i="1"/>
  <c r="G37" i="1" l="1"/>
  <c r="G36" i="1" s="1"/>
  <c r="F36" i="1" s="1"/>
  <c r="K36" i="1" s="1"/>
  <c r="I19" i="1"/>
  <c r="E12" i="1"/>
  <c r="F34" i="1"/>
  <c r="K34" i="1" s="1"/>
  <c r="H19" i="1"/>
  <c r="H14" i="1" s="1"/>
  <c r="H13" i="1" s="1"/>
  <c r="H12" i="1" s="1"/>
  <c r="D14" i="1"/>
  <c r="D13" i="1" s="1"/>
  <c r="D12" i="1" s="1"/>
  <c r="F29" i="1"/>
  <c r="K29" i="1" s="1"/>
  <c r="D19" i="1"/>
  <c r="J19" i="1"/>
  <c r="J14" i="1" s="1"/>
  <c r="J13" i="1" s="1"/>
  <c r="J12" i="1" s="1"/>
  <c r="G19" i="1"/>
  <c r="F19" i="1" s="1"/>
  <c r="K19" i="1" s="1"/>
  <c r="K17" i="1"/>
  <c r="J12" i="3"/>
  <c r="F13" i="3"/>
  <c r="K13" i="3" s="1"/>
  <c r="K18" i="3"/>
  <c r="I12" i="3"/>
  <c r="K15" i="3"/>
  <c r="F25" i="3"/>
  <c r="K25" i="3" s="1"/>
  <c r="H12" i="3"/>
  <c r="E12" i="3"/>
  <c r="F26" i="3"/>
  <c r="K26" i="3" s="1"/>
  <c r="F14" i="3"/>
  <c r="K14" i="3" s="1"/>
  <c r="G22" i="3"/>
  <c r="G14" i="2"/>
  <c r="F15" i="2"/>
  <c r="K15" i="2" s="1"/>
  <c r="K37" i="2"/>
  <c r="K19" i="2"/>
  <c r="E14" i="2"/>
  <c r="E13" i="2" s="1"/>
  <c r="E12" i="2" s="1"/>
  <c r="J14" i="2"/>
  <c r="J13" i="2" s="1"/>
  <c r="J12" i="2" s="1"/>
  <c r="D14" i="2"/>
  <c r="D13" i="2" s="1"/>
  <c r="D12" i="2" s="1"/>
  <c r="I14" i="2"/>
  <c r="I13" i="2" s="1"/>
  <c r="I12" i="2" s="1"/>
  <c r="H12" i="2"/>
  <c r="F16" i="2"/>
  <c r="K16" i="2" s="1"/>
  <c r="G36" i="2"/>
  <c r="F36" i="2" s="1"/>
  <c r="K36" i="2" s="1"/>
  <c r="G33" i="2"/>
  <c r="K16" i="1"/>
  <c r="I14" i="1"/>
  <c r="I13" i="1" s="1"/>
  <c r="I12" i="1" s="1"/>
  <c r="F37" i="1"/>
  <c r="K37" i="1" s="1"/>
  <c r="G42" i="1"/>
  <c r="G33" i="1"/>
  <c r="F33" i="1" s="1"/>
  <c r="K33" i="1" s="1"/>
  <c r="G15" i="1"/>
  <c r="G21" i="3" l="1"/>
  <c r="F22" i="3"/>
  <c r="K22" i="3" s="1"/>
  <c r="G32" i="2"/>
  <c r="F32" i="2" s="1"/>
  <c r="K32" i="2" s="1"/>
  <c r="F33" i="2"/>
  <c r="K33" i="2" s="1"/>
  <c r="G13" i="2"/>
  <c r="F14" i="2"/>
  <c r="K14" i="2" s="1"/>
  <c r="G14" i="1"/>
  <c r="F15" i="1"/>
  <c r="K15" i="1" s="1"/>
  <c r="G41" i="1"/>
  <c r="F41" i="1" s="1"/>
  <c r="K41" i="1" s="1"/>
  <c r="F42" i="1"/>
  <c r="K42" i="1" s="1"/>
  <c r="F21" i="3" l="1"/>
  <c r="K21" i="3" s="1"/>
  <c r="G12" i="3"/>
  <c r="F12" i="3" s="1"/>
  <c r="K12" i="3" s="1"/>
  <c r="F13" i="2"/>
  <c r="K13" i="2" s="1"/>
  <c r="G12" i="2"/>
  <c r="F12" i="2" s="1"/>
  <c r="K12" i="2" s="1"/>
  <c r="F14" i="1"/>
  <c r="K14" i="1" s="1"/>
  <c r="G13" i="1"/>
  <c r="F13" i="1" l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<sst xmlns="http://schemas.openxmlformats.org/spreadsheetml/2006/main" count="422" uniqueCount="167">
  <si>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</si>
  <si>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</si>
  <si>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</si>
  <si>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</si>
  <si>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</si>
  <si>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</si>
  <si>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</si>
  <si>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</si>
  <si>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</si>
  <si>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</si>
  <si>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</si>
  <si>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</si>
  <si>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</si>
  <si>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</si>
  <si>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</si>
  <si>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</si>
  <si>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</si>
  <si>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</si>
  <si>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</si>
  <si>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</si>
  <si>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</si>
  <si>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</si>
  <si>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</si>
  <si>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</si>
  <si>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</si>
  <si>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</si>
  <si>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</si>
  <si>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</si>
  <si>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</si>
  <si>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</si>
  <si>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</si>
  <si>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</si>
  <si>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</si>
  <si>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</si>
  <si>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</si>
  <si>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</si>
  <si>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</si>
  <si>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</si>
  <si>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</si>
  <si>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</si>
  <si>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</si>
  <si>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</si>
  <si>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</si>
  <si>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</si>
  <si>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</si>
  <si>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</si>
  <si>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</si>
  <si>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</si>
  <si>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</si>
  <si>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</si>
  <si>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</si>
  <si>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</si>
  <si>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</si>
  <si>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</si>
  <si>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</si>
  <si>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</si>
  <si>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</si>
  <si>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</si>
  <si>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</si>
  <si>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</si>
  <si>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</si>
  <si>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</si>
  <si>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</si>
  <si>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</si>
  <si>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</si>
  <si>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</si>
  <si>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</si>
  <si>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</si>
  <si>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</si>
  <si>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</si>
  <si>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</si>
  <si>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</si>
  <si>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</si>
  <si>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</si>
  <si>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</si>
  <si>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</si>
  <si>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</si>
  <si>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</si>
  <si>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</si>
  <si>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</si>
  <si>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</si>
  <si>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</si>
  <si>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</si>
  <si>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</si>
  <si>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</si>
  <si>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</si>
  <si>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</si>
  <si>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</si>
  <si>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</si>
  <si>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</si>
  <si>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</si>
  <si>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</si>
  <si>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</si>
  <si>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</si>
  <si>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</si>
  <si>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</si>
  <si>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</si>
  <si>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</si>
  <si>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</si>
  <si>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</si>
  <si>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</si>
  <si>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</si>
  <si>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</si>
  <si>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</si>
  <si>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</si>
  <si>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</si>
  <si>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</si>
  <si>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</si>
  <si>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</si>
  <si>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</si>
  <si>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</si>
  <si>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</si>
  <si>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</si>
  <si>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</si>
  <si>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</si>
  <si>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</si>
  <si>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</si>
  <si>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</si>
  <si>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</si>
  <si>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</si>
  <si>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</si>
  <si>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</si>
  <si>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</si>
  <si>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</si>
  <si>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</si>
  <si>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</si>
  <si>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</si>
  <si>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</si>
  <si>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</si>
  <si>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</si>
  <si>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</si>
  <si>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</si>
  <si>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</si>
  <si>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</si>
  <si>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</si>
  <si>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</si>
  <si>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</si>
  <si>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74</t>
  </si>
  <si>
    <t>75</t>
  </si>
  <si>
    <t>76</t>
  </si>
  <si>
    <t>81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</si>
  <si>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</si>
  <si>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</si>
  <si>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</si>
  <si>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</si>
  <si>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</si>
  <si>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</si>
  <si>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</si>
  <si>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</si>
  <si>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14</t>
  </si>
  <si>
    <t>17</t>
  </si>
  <si>
    <t>22</t>
  </si>
  <si>
    <t>23</t>
  </si>
  <si>
    <t>46</t>
  </si>
  <si>
    <t>47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</si>
  <si>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</si>
  <si>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</si>
  <si>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</si>
  <si>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</si>
  <si>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</si>
  <si>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</si>
  <si>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</si>
  <si>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</si>
  <si>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</si>
  <si>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</si>
  <si>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</si>
  <si>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ANEXA NR. 3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</si>
</sst>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topLeftCell="B100" workbookViewId="0">
      <selection sqref="A1:K1"/>
    </sheetView>
  </sheetViews>
  <sheetFormatPr defaultRowHeight="15" x14ac:dyDescent="0.25"/>
  <cols>
    <col min="1" max="1" width="3.42578125" hidden="1" customWidth="1"/>
    <col min="2" max="2" width="38.5703125" customWidth="1"/>
    <col min="3" max="3" width="11.7109375" customWidth="1"/>
    <col min="4" max="5" width="14.42578125" customWidth="1"/>
    <col min="6" max="8" width="14.42578125" hidden="1" customWidth="1"/>
    <col min="9" max="9" width="13" customWidth="1"/>
    <col min="10" max="11" width="14.42578125" hidden="1" customWidth="1"/>
  </cols>
  <sheetData>
    <row r="1" spans="1:11" x14ac:dyDescent="0.25">
      <c r="A1" s="13" t="s">
        <v>166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155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D13+D33+D36+D41</f>
        <v>48015550</v>
      </c>
      <c r="E12" s="6">
        <f>E13+E33+E36+E41</f>
        <v>26805850</v>
      </c>
      <c r="F12" s="6">
        <f t="shared" ref="F12:F47" si="0">G12+H12</f>
        <v>24279592</v>
      </c>
      <c r="G12" s="6">
        <f>G13+G33+G36+G41</f>
        <v>135720</v>
      </c>
      <c r="H12" s="6">
        <f>H13+H33+H36+H41</f>
        <v>24143872</v>
      </c>
      <c r="I12" s="6">
        <f>I13+I33+I36+I41</f>
        <v>24138394</v>
      </c>
      <c r="J12" s="6">
        <f>J13+J33+J36+J41</f>
        <v>5571</v>
      </c>
      <c r="K12" s="6">
        <f t="shared" ref="K12:K47" si="1">F12-I12-J12</f>
        <v>135627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21750550</v>
      </c>
      <c r="E13" s="6">
        <f>+E14</f>
        <v>12134850</v>
      </c>
      <c r="F13" s="6">
        <f t="shared" si="0"/>
        <v>10366874</v>
      </c>
      <c r="G13" s="6">
        <f>+G14</f>
        <v>135720</v>
      </c>
      <c r="H13" s="6">
        <f>+H14</f>
        <v>10231154</v>
      </c>
      <c r="I13" s="6">
        <f>+I14</f>
        <v>10225676</v>
      </c>
      <c r="J13" s="6">
        <f>+J14</f>
        <v>5571</v>
      </c>
      <c r="K13" s="6">
        <f t="shared" si="1"/>
        <v>135627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21750550</v>
      </c>
      <c r="E14" s="6">
        <f>E15+E19</f>
        <v>12134850</v>
      </c>
      <c r="F14" s="6">
        <f t="shared" si="0"/>
        <v>10366874</v>
      </c>
      <c r="G14" s="6">
        <f>G15+G19</f>
        <v>135720</v>
      </c>
      <c r="H14" s="6">
        <f>H15+H19</f>
        <v>10231154</v>
      </c>
      <c r="I14" s="6">
        <f>I15+I19</f>
        <v>10225676</v>
      </c>
      <c r="J14" s="6">
        <f>J15+J19</f>
        <v>5571</v>
      </c>
      <c r="K14" s="6">
        <f t="shared" si="1"/>
        <v>135627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75000</v>
      </c>
      <c r="F15" s="6">
        <f t="shared" si="0"/>
        <v>65461</v>
      </c>
      <c r="G15" s="6">
        <f>G16</f>
        <v>5703</v>
      </c>
      <c r="H15" s="6">
        <f>H16</f>
        <v>59758</v>
      </c>
      <c r="I15" s="6">
        <f>I16</f>
        <v>52750</v>
      </c>
      <c r="J15" s="6">
        <f>J16</f>
        <v>0</v>
      </c>
      <c r="K15" s="6">
        <f t="shared" si="1"/>
        <v>12711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75000</v>
      </c>
      <c r="F16" s="6">
        <f t="shared" si="0"/>
        <v>65461</v>
      </c>
      <c r="G16" s="6">
        <f>+G17</f>
        <v>5703</v>
      </c>
      <c r="H16" s="6">
        <f>+H17</f>
        <v>59758</v>
      </c>
      <c r="I16" s="6">
        <f>+I17</f>
        <v>52750</v>
      </c>
      <c r="J16" s="6">
        <f>+J17</f>
        <v>0</v>
      </c>
      <c r="K16" s="6">
        <f t="shared" si="1"/>
        <v>12711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75000</v>
      </c>
      <c r="F17" s="6">
        <f t="shared" si="0"/>
        <v>65461</v>
      </c>
      <c r="G17" s="6">
        <f>G18</f>
        <v>5703</v>
      </c>
      <c r="H17" s="6">
        <f>H18</f>
        <v>59758</v>
      </c>
      <c r="I17" s="6">
        <f>I18</f>
        <v>52750</v>
      </c>
      <c r="J17" s="6">
        <f>J18</f>
        <v>0</v>
      </c>
      <c r="K17" s="6">
        <f t="shared" si="1"/>
        <v>12711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75000</v>
      </c>
      <c r="F18" s="6">
        <f t="shared" si="0"/>
        <v>65461</v>
      </c>
      <c r="G18" s="6">
        <v>5703</v>
      </c>
      <c r="H18" s="6">
        <v>59758</v>
      </c>
      <c r="I18" s="6">
        <v>52750</v>
      </c>
      <c r="J18" s="6">
        <v>0</v>
      </c>
      <c r="K18" s="6">
        <f t="shared" si="1"/>
        <v>12711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21612850</v>
      </c>
      <c r="E19" s="6">
        <f>E20+E29</f>
        <v>12059850</v>
      </c>
      <c r="F19" s="6">
        <f t="shared" si="0"/>
        <v>10301413</v>
      </c>
      <c r="G19" s="6">
        <f>G20+G29</f>
        <v>130017</v>
      </c>
      <c r="H19" s="6">
        <f>H20+H29</f>
        <v>10171396</v>
      </c>
      <c r="I19" s="6">
        <f>I20+I29</f>
        <v>10172926</v>
      </c>
      <c r="J19" s="6">
        <f>J20+J29</f>
        <v>5571</v>
      </c>
      <c r="K19" s="6">
        <f t="shared" si="1"/>
        <v>122916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21612850</v>
      </c>
      <c r="E20" s="6">
        <f>+E21+E22+E23+E24+E25+E26+E27+E28</f>
        <v>12059850</v>
      </c>
      <c r="F20" s="6">
        <f t="shared" si="0"/>
        <v>10298413</v>
      </c>
      <c r="G20" s="6">
        <f>+G21+G22+G23+G24+G25+G26+G27+G28</f>
        <v>130017</v>
      </c>
      <c r="H20" s="6">
        <f>+H21+H22+H23+H24+H25+H26+H27+H28</f>
        <v>10168396</v>
      </c>
      <c r="I20" s="6">
        <f>+I21+I22+I23+I24+I25+I26+I27+I28</f>
        <v>10169926</v>
      </c>
      <c r="J20" s="6">
        <f>+J21+J22+J23+J24+J25+J26+J27+J28</f>
        <v>5571</v>
      </c>
      <c r="K20" s="6">
        <f t="shared" si="1"/>
        <v>122916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25000</v>
      </c>
      <c r="F21" s="6">
        <f t="shared" si="0"/>
        <v>10415</v>
      </c>
      <c r="G21" s="6">
        <v>0</v>
      </c>
      <c r="H21" s="6">
        <v>10415</v>
      </c>
      <c r="I21" s="6">
        <v>8060</v>
      </c>
      <c r="J21" s="6">
        <v>2355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376000</v>
      </c>
      <c r="E22" s="6">
        <v>199000</v>
      </c>
      <c r="F22" s="6">
        <f t="shared" si="0"/>
        <v>199729</v>
      </c>
      <c r="G22" s="6">
        <v>29569</v>
      </c>
      <c r="H22" s="6">
        <v>170160</v>
      </c>
      <c r="I22" s="6">
        <v>150467</v>
      </c>
      <c r="J22" s="6">
        <v>0</v>
      </c>
      <c r="K22" s="6">
        <f t="shared" si="1"/>
        <v>49262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580000</v>
      </c>
      <c r="F23" s="6">
        <f t="shared" si="0"/>
        <v>327669</v>
      </c>
      <c r="G23" s="6">
        <v>0</v>
      </c>
      <c r="H23" s="6">
        <v>327669</v>
      </c>
      <c r="I23" s="6">
        <v>324453</v>
      </c>
      <c r="J23" s="6">
        <v>3216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10000</v>
      </c>
      <c r="F24" s="6">
        <f t="shared" si="0"/>
        <v>16250</v>
      </c>
      <c r="G24" s="6">
        <v>0</v>
      </c>
      <c r="H24" s="6">
        <v>16250</v>
      </c>
      <c r="I24" s="6">
        <v>13250</v>
      </c>
      <c r="J24" s="6">
        <v>0</v>
      </c>
      <c r="K24" s="6">
        <f t="shared" si="1"/>
        <v>3000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5000</v>
      </c>
      <c r="F25" s="6">
        <f t="shared" si="0"/>
        <v>1960</v>
      </c>
      <c r="G25" s="6">
        <v>0</v>
      </c>
      <c r="H25" s="6">
        <v>1960</v>
      </c>
      <c r="I25" s="6">
        <v>1960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18626850</v>
      </c>
      <c r="E26" s="6">
        <v>10426850</v>
      </c>
      <c r="F26" s="6">
        <f t="shared" si="0"/>
        <v>9029270</v>
      </c>
      <c r="G26" s="6">
        <v>100448</v>
      </c>
      <c r="H26" s="6">
        <v>8928822</v>
      </c>
      <c r="I26" s="6">
        <v>8965352</v>
      </c>
      <c r="J26" s="6">
        <v>0</v>
      </c>
      <c r="K26" s="6">
        <f t="shared" si="1"/>
        <v>63918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774000</v>
      </c>
      <c r="F27" s="6">
        <f t="shared" si="0"/>
        <v>666417</v>
      </c>
      <c r="G27" s="6">
        <v>0</v>
      </c>
      <c r="H27" s="6">
        <v>666417</v>
      </c>
      <c r="I27" s="6">
        <v>659681</v>
      </c>
      <c r="J27" s="6">
        <v>0</v>
      </c>
      <c r="K27" s="6">
        <f t="shared" si="1"/>
        <v>6736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40000</v>
      </c>
      <c r="F28" s="6">
        <f t="shared" si="0"/>
        <v>46703</v>
      </c>
      <c r="G28" s="6">
        <v>0</v>
      </c>
      <c r="H28" s="6">
        <v>46703</v>
      </c>
      <c r="I28" s="6">
        <v>46703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0</v>
      </c>
      <c r="E29" s="6">
        <f>E30+E31+E32</f>
        <v>0</v>
      </c>
      <c r="F29" s="6">
        <f t="shared" si="0"/>
        <v>3000</v>
      </c>
      <c r="G29" s="6">
        <f>G30+G31+G32</f>
        <v>0</v>
      </c>
      <c r="H29" s="6">
        <f>H30+H31+H32</f>
        <v>3000</v>
      </c>
      <c r="I29" s="6">
        <f>I30+I31+I32</f>
        <v>3000</v>
      </c>
      <c r="J29" s="6">
        <f>J30+J31+J32</f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0</v>
      </c>
      <c r="E30" s="6">
        <v>0</v>
      </c>
      <c r="F30" s="6">
        <f t="shared" si="0"/>
        <v>3000</v>
      </c>
      <c r="G30" s="6">
        <v>0</v>
      </c>
      <c r="H30" s="6">
        <v>3000</v>
      </c>
      <c r="I30" s="6">
        <v>3000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77</v>
      </c>
      <c r="B31" s="5" t="s">
        <v>78</v>
      </c>
      <c r="C31" s="5" t="s">
        <v>79</v>
      </c>
      <c r="D31" s="6">
        <v>-299600</v>
      </c>
      <c r="E31" s="6">
        <v>-277600</v>
      </c>
      <c r="F31" s="6">
        <f t="shared" si="0"/>
        <v>-28649</v>
      </c>
      <c r="G31" s="6">
        <v>0</v>
      </c>
      <c r="H31" s="6">
        <v>-28649</v>
      </c>
      <c r="I31" s="6">
        <v>-28649</v>
      </c>
      <c r="J31" s="6">
        <v>0</v>
      </c>
      <c r="K31" s="6">
        <f t="shared" si="1"/>
        <v>0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299600</v>
      </c>
      <c r="E32" s="6">
        <v>277600</v>
      </c>
      <c r="F32" s="6">
        <f t="shared" si="0"/>
        <v>28649</v>
      </c>
      <c r="G32" s="6">
        <v>0</v>
      </c>
      <c r="H32" s="6">
        <v>28649</v>
      </c>
      <c r="I32" s="6">
        <v>28649</v>
      </c>
      <c r="J32" s="6">
        <v>0</v>
      </c>
      <c r="K32" s="6">
        <f t="shared" si="1"/>
        <v>0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f>D34</f>
        <v>0</v>
      </c>
      <c r="E33" s="6">
        <f>E34</f>
        <v>0</v>
      </c>
      <c r="F33" s="6">
        <f t="shared" si="0"/>
        <v>2767</v>
      </c>
      <c r="G33" s="6">
        <f t="shared" ref="G33:J34" si="2">G34</f>
        <v>0</v>
      </c>
      <c r="H33" s="6">
        <f t="shared" si="2"/>
        <v>2767</v>
      </c>
      <c r="I33" s="6">
        <f t="shared" si="2"/>
        <v>2767</v>
      </c>
      <c r="J33" s="6">
        <f t="shared" si="2"/>
        <v>0</v>
      </c>
      <c r="K33" s="6">
        <f t="shared" si="1"/>
        <v>0</v>
      </c>
    </row>
    <row r="34" spans="1:11" s="2" customFormat="1" ht="22.5" x14ac:dyDescent="0.25">
      <c r="A34" s="5" t="s">
        <v>86</v>
      </c>
      <c r="B34" s="5" t="s">
        <v>87</v>
      </c>
      <c r="C34" s="5" t="s">
        <v>88</v>
      </c>
      <c r="D34" s="6">
        <f>D35</f>
        <v>0</v>
      </c>
      <c r="E34" s="6">
        <f>E35</f>
        <v>0</v>
      </c>
      <c r="F34" s="6">
        <f t="shared" si="0"/>
        <v>2767</v>
      </c>
      <c r="G34" s="6">
        <f t="shared" si="2"/>
        <v>0</v>
      </c>
      <c r="H34" s="6">
        <f t="shared" si="2"/>
        <v>2767</v>
      </c>
      <c r="I34" s="6">
        <f t="shared" si="2"/>
        <v>2767</v>
      </c>
      <c r="J34" s="6">
        <f t="shared" si="2"/>
        <v>0</v>
      </c>
      <c r="K34" s="6">
        <f t="shared" si="1"/>
        <v>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0</v>
      </c>
      <c r="F35" s="6">
        <f t="shared" si="0"/>
        <v>2767</v>
      </c>
      <c r="G35" s="6">
        <v>0</v>
      </c>
      <c r="H35" s="6">
        <v>2767</v>
      </c>
      <c r="I35" s="6">
        <v>2767</v>
      </c>
      <c r="J35" s="6">
        <v>0</v>
      </c>
      <c r="K35" s="6">
        <f t="shared" si="1"/>
        <v>0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492310</v>
      </c>
      <c r="G36" s="6">
        <f t="shared" ref="G36:J37" si="3">G37</f>
        <v>0</v>
      </c>
      <c r="H36" s="6">
        <f t="shared" si="3"/>
        <v>492310</v>
      </c>
      <c r="I36" s="6">
        <f t="shared" si="3"/>
        <v>492310</v>
      </c>
      <c r="J36" s="6">
        <f t="shared" si="3"/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492310</v>
      </c>
      <c r="G37" s="6">
        <f t="shared" si="3"/>
        <v>0</v>
      </c>
      <c r="H37" s="6">
        <f t="shared" si="3"/>
        <v>492310</v>
      </c>
      <c r="I37" s="6">
        <f t="shared" si="3"/>
        <v>492310</v>
      </c>
      <c r="J37" s="6">
        <f t="shared" si="3"/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492310</v>
      </c>
      <c r="G38" s="6">
        <f>G39+G40</f>
        <v>0</v>
      </c>
      <c r="H38" s="6">
        <f>H39+H40</f>
        <v>492310</v>
      </c>
      <c r="I38" s="6">
        <f>I39+I40</f>
        <v>492310</v>
      </c>
      <c r="J38" s="6">
        <f>J39+J40</f>
        <v>0</v>
      </c>
      <c r="K38" s="6">
        <f t="shared" si="1"/>
        <v>0</v>
      </c>
    </row>
    <row r="39" spans="1:11" s="2" customFormat="1" ht="33" x14ac:dyDescent="0.25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488960</v>
      </c>
      <c r="G39" s="6">
        <v>0</v>
      </c>
      <c r="H39" s="6">
        <v>488960</v>
      </c>
      <c r="I39" s="6">
        <v>488960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3350</v>
      </c>
      <c r="G40" s="6">
        <v>0</v>
      </c>
      <c r="H40" s="6">
        <v>3350</v>
      </c>
      <c r="I40" s="6">
        <v>3350</v>
      </c>
      <c r="J40" s="6">
        <v>0</v>
      </c>
      <c r="K40" s="6">
        <f t="shared" si="1"/>
        <v>0</v>
      </c>
    </row>
    <row r="41" spans="1:11" s="2" customFormat="1" x14ac:dyDescent="0.25">
      <c r="A41" s="5" t="s">
        <v>107</v>
      </c>
      <c r="B41" s="5" t="s">
        <v>108</v>
      </c>
      <c r="C41" s="5" t="s">
        <v>109</v>
      </c>
      <c r="D41" s="6">
        <f>D42</f>
        <v>26265000</v>
      </c>
      <c r="E41" s="6">
        <f>E42</f>
        <v>14671000</v>
      </c>
      <c r="F41" s="6">
        <f t="shared" si="0"/>
        <v>13417641</v>
      </c>
      <c r="G41" s="6">
        <f>G42</f>
        <v>0</v>
      </c>
      <c r="H41" s="6">
        <f>H42</f>
        <v>13417641</v>
      </c>
      <c r="I41" s="6">
        <f>I42</f>
        <v>13417641</v>
      </c>
      <c r="J41" s="6">
        <f>J42</f>
        <v>0</v>
      </c>
      <c r="K41" s="6">
        <f t="shared" si="1"/>
        <v>0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+D43</f>
        <v>26265000</v>
      </c>
      <c r="E42" s="6">
        <f>+E43</f>
        <v>14671000</v>
      </c>
      <c r="F42" s="6">
        <f t="shared" si="0"/>
        <v>13417641</v>
      </c>
      <c r="G42" s="6">
        <f>+G43</f>
        <v>0</v>
      </c>
      <c r="H42" s="6">
        <f>+H43</f>
        <v>13417641</v>
      </c>
      <c r="I42" s="6">
        <f>+I43</f>
        <v>13417641</v>
      </c>
      <c r="J42" s="6">
        <f>+J43</f>
        <v>0</v>
      </c>
      <c r="K42" s="6">
        <f t="shared" si="1"/>
        <v>0</v>
      </c>
    </row>
    <row r="43" spans="1:11" s="2" customFormat="1" ht="64.5" x14ac:dyDescent="0.25">
      <c r="A43" s="5" t="s">
        <v>113</v>
      </c>
      <c r="B43" s="5" t="s">
        <v>114</v>
      </c>
      <c r="C43" s="5" t="s">
        <v>115</v>
      </c>
      <c r="D43" s="6">
        <f>D44+D45+D46+D47</f>
        <v>26265000</v>
      </c>
      <c r="E43" s="6">
        <f>E44+E45+E46+E47</f>
        <v>14671000</v>
      </c>
      <c r="F43" s="6">
        <f t="shared" si="0"/>
        <v>13417641</v>
      </c>
      <c r="G43" s="6">
        <f>G44+G45+G46+G47</f>
        <v>0</v>
      </c>
      <c r="H43" s="6">
        <f>H44+H45+H46+H47</f>
        <v>13417641</v>
      </c>
      <c r="I43" s="6">
        <f>I44+I45+I46+I47</f>
        <v>13417641</v>
      </c>
      <c r="J43" s="6">
        <f>J44+J45+J46+J47</f>
        <v>0</v>
      </c>
      <c r="K43" s="6">
        <f t="shared" si="1"/>
        <v>0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2100000</v>
      </c>
      <c r="E44" s="6">
        <v>1226000</v>
      </c>
      <c r="F44" s="6">
        <f t="shared" si="0"/>
        <v>982000</v>
      </c>
      <c r="G44" s="6">
        <v>0</v>
      </c>
      <c r="H44" s="6">
        <v>982000</v>
      </c>
      <c r="I44" s="6">
        <v>982000</v>
      </c>
      <c r="J44" s="6">
        <v>0</v>
      </c>
      <c r="K44" s="6">
        <f t="shared" si="1"/>
        <v>0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621500</v>
      </c>
      <c r="E45" s="6">
        <v>621500</v>
      </c>
      <c r="F45" s="6">
        <f t="shared" si="0"/>
        <v>521500</v>
      </c>
      <c r="G45" s="6">
        <v>0</v>
      </c>
      <c r="H45" s="6">
        <v>521500</v>
      </c>
      <c r="I45" s="6">
        <v>521500</v>
      </c>
      <c r="J45" s="6">
        <v>0</v>
      </c>
      <c r="K45" s="6">
        <f t="shared" si="1"/>
        <v>0</v>
      </c>
    </row>
    <row r="46" spans="1:11" s="2" customFormat="1" ht="22.5" x14ac:dyDescent="0.25">
      <c r="A46" s="5" t="s">
        <v>122</v>
      </c>
      <c r="B46" s="5" t="s">
        <v>123</v>
      </c>
      <c r="C46" s="5" t="s">
        <v>124</v>
      </c>
      <c r="D46" s="6">
        <v>883500</v>
      </c>
      <c r="E46" s="6">
        <v>883500</v>
      </c>
      <c r="F46" s="6">
        <f t="shared" si="0"/>
        <v>883500</v>
      </c>
      <c r="G46" s="6">
        <v>0</v>
      </c>
      <c r="H46" s="6">
        <v>883500</v>
      </c>
      <c r="I46" s="6">
        <v>883500</v>
      </c>
      <c r="J46" s="6">
        <v>0</v>
      </c>
      <c r="K46" s="6">
        <f t="shared" si="1"/>
        <v>0</v>
      </c>
    </row>
    <row r="47" spans="1:11" s="2" customFormat="1" ht="33" x14ac:dyDescent="0.25">
      <c r="A47" s="5" t="s">
        <v>125</v>
      </c>
      <c r="B47" s="5" t="s">
        <v>126</v>
      </c>
      <c r="C47" s="5" t="s">
        <v>127</v>
      </c>
      <c r="D47" s="6">
        <v>22660000</v>
      </c>
      <c r="E47" s="6">
        <v>11940000</v>
      </c>
      <c r="F47" s="6">
        <f t="shared" si="0"/>
        <v>11030641</v>
      </c>
      <c r="G47" s="6">
        <v>0</v>
      </c>
      <c r="H47" s="6">
        <v>11030641</v>
      </c>
      <c r="I47" s="6">
        <v>11030641</v>
      </c>
      <c r="J47" s="6">
        <v>0</v>
      </c>
      <c r="K47" s="6">
        <f t="shared" si="1"/>
        <v>0</v>
      </c>
    </row>
    <row r="48" spans="1:11" s="2" customFormat="1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50" spans="2:10" x14ac:dyDescent="0.25">
      <c r="B50" s="11" t="s">
        <v>156</v>
      </c>
      <c r="C50" s="11"/>
      <c r="D50" s="11"/>
      <c r="E50" s="11"/>
      <c r="F50" s="11"/>
      <c r="G50" s="11"/>
      <c r="H50" s="11"/>
      <c r="I50" s="11"/>
      <c r="J50" s="11"/>
    </row>
    <row r="53" spans="2:10" ht="22.5" x14ac:dyDescent="0.25">
      <c r="B53" s="5" t="s">
        <v>134</v>
      </c>
      <c r="C53" s="5" t="s">
        <v>22</v>
      </c>
      <c r="D53" s="6">
        <f>D54+D73+D77</f>
        <v>46832450</v>
      </c>
      <c r="E53" s="6">
        <f>E54+E73+E77</f>
        <v>25644750</v>
      </c>
      <c r="F53" s="6">
        <f t="shared" ref="F53:F82" si="4">G53+H53</f>
        <v>23361326</v>
      </c>
      <c r="G53" s="6">
        <f>G54+G73+G77</f>
        <v>135720</v>
      </c>
      <c r="H53" s="6">
        <f>H54+H73+H77</f>
        <v>23225606</v>
      </c>
      <c r="I53" s="6">
        <f>I54+I73+I77</f>
        <v>23220128</v>
      </c>
    </row>
    <row r="54" spans="2:10" x14ac:dyDescent="0.25">
      <c r="B54" s="5" t="s">
        <v>24</v>
      </c>
      <c r="C54" s="5" t="s">
        <v>25</v>
      </c>
      <c r="D54" s="6">
        <f>+D55</f>
        <v>21450950</v>
      </c>
      <c r="E54" s="6">
        <f>+E55</f>
        <v>11857250</v>
      </c>
      <c r="F54" s="6">
        <f t="shared" si="4"/>
        <v>10338225</v>
      </c>
      <c r="G54" s="6">
        <f>+G55</f>
        <v>135720</v>
      </c>
      <c r="H54" s="6">
        <f>+H55</f>
        <v>10202505</v>
      </c>
      <c r="I54" s="6">
        <f>+I55</f>
        <v>10197027</v>
      </c>
    </row>
    <row r="55" spans="2:10" x14ac:dyDescent="0.25">
      <c r="B55" s="5" t="s">
        <v>27</v>
      </c>
      <c r="C55" s="5" t="s">
        <v>28</v>
      </c>
      <c r="D55" s="6">
        <f>D56+D60</f>
        <v>21450950</v>
      </c>
      <c r="E55" s="6">
        <f>E56+E60</f>
        <v>11857250</v>
      </c>
      <c r="F55" s="6">
        <f t="shared" si="4"/>
        <v>10338225</v>
      </c>
      <c r="G55" s="6">
        <f>G56+G60</f>
        <v>135720</v>
      </c>
      <c r="H55" s="6">
        <f>H56+H60</f>
        <v>10202505</v>
      </c>
      <c r="I55" s="6">
        <f>I56+I60</f>
        <v>10197027</v>
      </c>
    </row>
    <row r="56" spans="2:10" x14ac:dyDescent="0.25">
      <c r="B56" s="5" t="s">
        <v>30</v>
      </c>
      <c r="C56" s="5" t="s">
        <v>31</v>
      </c>
      <c r="D56" s="6">
        <f>D57</f>
        <v>137700</v>
      </c>
      <c r="E56" s="6">
        <f>E57</f>
        <v>75000</v>
      </c>
      <c r="F56" s="6">
        <f t="shared" si="4"/>
        <v>65461</v>
      </c>
      <c r="G56" s="6">
        <f>G57</f>
        <v>5703</v>
      </c>
      <c r="H56" s="6">
        <f>H57</f>
        <v>59758</v>
      </c>
      <c r="I56" s="6">
        <f>I57</f>
        <v>52750</v>
      </c>
    </row>
    <row r="57" spans="2:10" ht="22.5" x14ac:dyDescent="0.25">
      <c r="B57" s="5" t="s">
        <v>33</v>
      </c>
      <c r="C57" s="5" t="s">
        <v>34</v>
      </c>
      <c r="D57" s="6">
        <f>+D58</f>
        <v>137700</v>
      </c>
      <c r="E57" s="6">
        <f>+E58</f>
        <v>75000</v>
      </c>
      <c r="F57" s="6">
        <f t="shared" si="4"/>
        <v>65461</v>
      </c>
      <c r="G57" s="6">
        <f>+G58</f>
        <v>5703</v>
      </c>
      <c r="H57" s="6">
        <f>+H58</f>
        <v>59758</v>
      </c>
      <c r="I57" s="6">
        <f>+I58</f>
        <v>52750</v>
      </c>
    </row>
    <row r="58" spans="2:10" x14ac:dyDescent="0.25">
      <c r="B58" s="5" t="s">
        <v>36</v>
      </c>
      <c r="C58" s="5" t="s">
        <v>37</v>
      </c>
      <c r="D58" s="6">
        <f>D59</f>
        <v>137700</v>
      </c>
      <c r="E58" s="6">
        <f>E59</f>
        <v>75000</v>
      </c>
      <c r="F58" s="6">
        <f t="shared" si="4"/>
        <v>65461</v>
      </c>
      <c r="G58" s="6">
        <f>G59</f>
        <v>5703</v>
      </c>
      <c r="H58" s="6">
        <f>H59</f>
        <v>59758</v>
      </c>
      <c r="I58" s="6">
        <f>I59</f>
        <v>52750</v>
      </c>
    </row>
    <row r="59" spans="2:10" ht="22.5" x14ac:dyDescent="0.25">
      <c r="B59" s="5" t="s">
        <v>39</v>
      </c>
      <c r="C59" s="5" t="s">
        <v>40</v>
      </c>
      <c r="D59" s="6">
        <v>137700</v>
      </c>
      <c r="E59" s="6">
        <v>75000</v>
      </c>
      <c r="F59" s="6">
        <f t="shared" si="4"/>
        <v>65461</v>
      </c>
      <c r="G59" s="6">
        <v>5703</v>
      </c>
      <c r="H59" s="6">
        <v>59758</v>
      </c>
      <c r="I59" s="6">
        <v>52750</v>
      </c>
    </row>
    <row r="60" spans="2:10" ht="22.5" x14ac:dyDescent="0.25">
      <c r="B60" s="5" t="s">
        <v>42</v>
      </c>
      <c r="C60" s="5" t="s">
        <v>43</v>
      </c>
      <c r="D60" s="6">
        <f>D61+D70</f>
        <v>21313250</v>
      </c>
      <c r="E60" s="6">
        <f>E61+E70</f>
        <v>11782250</v>
      </c>
      <c r="F60" s="6">
        <f t="shared" si="4"/>
        <v>10272764</v>
      </c>
      <c r="G60" s="6">
        <f>G61+G70</f>
        <v>130017</v>
      </c>
      <c r="H60" s="6">
        <f>H61+H70</f>
        <v>10142747</v>
      </c>
      <c r="I60" s="6">
        <f>I61+I70</f>
        <v>10144277</v>
      </c>
    </row>
    <row r="61" spans="2:10" ht="43.5" x14ac:dyDescent="0.25">
      <c r="B61" s="5" t="s">
        <v>45</v>
      </c>
      <c r="C61" s="5" t="s">
        <v>46</v>
      </c>
      <c r="D61" s="6">
        <f>+D62+D63+D64+D65+D66+D67+D68+D69</f>
        <v>21612850</v>
      </c>
      <c r="E61" s="6">
        <f>+E62+E63+E64+E65+E66+E67+E68+E69</f>
        <v>12059850</v>
      </c>
      <c r="F61" s="6">
        <f t="shared" si="4"/>
        <v>10298413</v>
      </c>
      <c r="G61" s="6">
        <f>+G62+G63+G64+G65+G66+G67+G68+G69</f>
        <v>130017</v>
      </c>
      <c r="H61" s="6">
        <f>+H62+H63+H64+H65+H66+H67+H68+H69</f>
        <v>10168396</v>
      </c>
      <c r="I61" s="6">
        <f>+I62+I63+I64+I65+I66+I67+I68+I69</f>
        <v>10169926</v>
      </c>
    </row>
    <row r="62" spans="2:10" x14ac:dyDescent="0.25">
      <c r="B62" s="5" t="s">
        <v>48</v>
      </c>
      <c r="C62" s="5" t="s">
        <v>49</v>
      </c>
      <c r="D62" s="6">
        <v>50000</v>
      </c>
      <c r="E62" s="6">
        <v>25000</v>
      </c>
      <c r="F62" s="6">
        <f t="shared" si="4"/>
        <v>10415</v>
      </c>
      <c r="G62" s="6">
        <v>0</v>
      </c>
      <c r="H62" s="6">
        <v>10415</v>
      </c>
      <c r="I62" s="6">
        <v>8060</v>
      </c>
    </row>
    <row r="63" spans="2:10" x14ac:dyDescent="0.25">
      <c r="B63" s="5" t="s">
        <v>51</v>
      </c>
      <c r="C63" s="5" t="s">
        <v>52</v>
      </c>
      <c r="D63" s="6">
        <v>376000</v>
      </c>
      <c r="E63" s="6">
        <v>199000</v>
      </c>
      <c r="F63" s="6">
        <f t="shared" si="4"/>
        <v>199729</v>
      </c>
      <c r="G63" s="6">
        <v>29569</v>
      </c>
      <c r="H63" s="6">
        <v>170160</v>
      </c>
      <c r="I63" s="6">
        <v>150467</v>
      </c>
    </row>
    <row r="64" spans="2:10" ht="22.5" x14ac:dyDescent="0.25">
      <c r="B64" s="5" t="s">
        <v>54</v>
      </c>
      <c r="C64" s="5" t="s">
        <v>55</v>
      </c>
      <c r="D64" s="6">
        <v>940000</v>
      </c>
      <c r="E64" s="6">
        <v>580000</v>
      </c>
      <c r="F64" s="6">
        <f t="shared" si="4"/>
        <v>327669</v>
      </c>
      <c r="G64" s="6">
        <v>0</v>
      </c>
      <c r="H64" s="6">
        <v>327669</v>
      </c>
      <c r="I64" s="6">
        <v>324453</v>
      </c>
    </row>
    <row r="65" spans="2:9" ht="22.5" x14ac:dyDescent="0.25">
      <c r="B65" s="5" t="s">
        <v>57</v>
      </c>
      <c r="C65" s="5" t="s">
        <v>58</v>
      </c>
      <c r="D65" s="6">
        <v>20000</v>
      </c>
      <c r="E65" s="6">
        <v>10000</v>
      </c>
      <c r="F65" s="6">
        <f t="shared" si="4"/>
        <v>16250</v>
      </c>
      <c r="G65" s="6">
        <v>0</v>
      </c>
      <c r="H65" s="6">
        <v>16250</v>
      </c>
      <c r="I65" s="6">
        <v>13250</v>
      </c>
    </row>
    <row r="66" spans="2:9" ht="22.5" x14ac:dyDescent="0.25">
      <c r="B66" s="5" t="s">
        <v>60</v>
      </c>
      <c r="C66" s="5" t="s">
        <v>61</v>
      </c>
      <c r="D66" s="6">
        <v>10000</v>
      </c>
      <c r="E66" s="6">
        <v>5000</v>
      </c>
      <c r="F66" s="6">
        <f t="shared" si="4"/>
        <v>1960</v>
      </c>
      <c r="G66" s="6">
        <v>0</v>
      </c>
      <c r="H66" s="6">
        <v>1960</v>
      </c>
      <c r="I66" s="6">
        <v>1960</v>
      </c>
    </row>
    <row r="67" spans="2:9" ht="22.5" x14ac:dyDescent="0.25">
      <c r="B67" s="5" t="s">
        <v>63</v>
      </c>
      <c r="C67" s="5" t="s">
        <v>64</v>
      </c>
      <c r="D67" s="6">
        <v>18626850</v>
      </c>
      <c r="E67" s="6">
        <v>10426850</v>
      </c>
      <c r="F67" s="6">
        <f t="shared" si="4"/>
        <v>9029270</v>
      </c>
      <c r="G67" s="6">
        <v>100448</v>
      </c>
      <c r="H67" s="6">
        <v>8928822</v>
      </c>
      <c r="I67" s="6">
        <v>8965352</v>
      </c>
    </row>
    <row r="68" spans="2:9" ht="33" x14ac:dyDescent="0.25">
      <c r="B68" s="5" t="s">
        <v>66</v>
      </c>
      <c r="C68" s="5" t="s">
        <v>67</v>
      </c>
      <c r="D68" s="6">
        <v>1490000</v>
      </c>
      <c r="E68" s="6">
        <v>774000</v>
      </c>
      <c r="F68" s="6">
        <f t="shared" si="4"/>
        <v>666417</v>
      </c>
      <c r="G68" s="6">
        <v>0</v>
      </c>
      <c r="H68" s="6">
        <v>666417</v>
      </c>
      <c r="I68" s="6">
        <v>659681</v>
      </c>
    </row>
    <row r="69" spans="2:9" ht="22.5" x14ac:dyDescent="0.25">
      <c r="B69" s="5" t="s">
        <v>69</v>
      </c>
      <c r="C69" s="5" t="s">
        <v>70</v>
      </c>
      <c r="D69" s="6">
        <v>100000</v>
      </c>
      <c r="E69" s="6">
        <v>40000</v>
      </c>
      <c r="F69" s="6">
        <f t="shared" si="4"/>
        <v>46703</v>
      </c>
      <c r="G69" s="6">
        <v>0</v>
      </c>
      <c r="H69" s="6">
        <v>46703</v>
      </c>
      <c r="I69" s="6">
        <v>46703</v>
      </c>
    </row>
    <row r="70" spans="2:9" ht="22.5" x14ac:dyDescent="0.25">
      <c r="B70" s="5" t="s">
        <v>72</v>
      </c>
      <c r="C70" s="5" t="s">
        <v>73</v>
      </c>
      <c r="D70" s="6">
        <f>D71+D72</f>
        <v>-299600</v>
      </c>
      <c r="E70" s="6">
        <f>E71+E72</f>
        <v>-277600</v>
      </c>
      <c r="F70" s="6">
        <f t="shared" si="4"/>
        <v>-25649</v>
      </c>
      <c r="G70" s="6">
        <f>G71+G72</f>
        <v>0</v>
      </c>
      <c r="H70" s="6">
        <f>H71+H72</f>
        <v>-25649</v>
      </c>
      <c r="I70" s="6">
        <f>I71+I72</f>
        <v>-25649</v>
      </c>
    </row>
    <row r="71" spans="2:9" x14ac:dyDescent="0.25">
      <c r="B71" s="5" t="s">
        <v>75</v>
      </c>
      <c r="C71" s="5" t="s">
        <v>76</v>
      </c>
      <c r="D71" s="6">
        <v>0</v>
      </c>
      <c r="E71" s="6">
        <v>0</v>
      </c>
      <c r="F71" s="6">
        <f t="shared" si="4"/>
        <v>3000</v>
      </c>
      <c r="G71" s="6">
        <v>0</v>
      </c>
      <c r="H71" s="6">
        <v>3000</v>
      </c>
      <c r="I71" s="6">
        <v>3000</v>
      </c>
    </row>
    <row r="72" spans="2:9" ht="33" x14ac:dyDescent="0.25">
      <c r="B72" s="5" t="s">
        <v>78</v>
      </c>
      <c r="C72" s="5" t="s">
        <v>79</v>
      </c>
      <c r="D72" s="6">
        <v>-299600</v>
      </c>
      <c r="E72" s="6">
        <v>-277600</v>
      </c>
      <c r="F72" s="6">
        <f t="shared" si="4"/>
        <v>-28649</v>
      </c>
      <c r="G72" s="6">
        <v>0</v>
      </c>
      <c r="H72" s="6">
        <v>-28649</v>
      </c>
      <c r="I72" s="6">
        <v>-28649</v>
      </c>
    </row>
    <row r="73" spans="2:9" ht="22.5" x14ac:dyDescent="0.25">
      <c r="B73" s="5" t="s">
        <v>93</v>
      </c>
      <c r="C73" s="5" t="s">
        <v>94</v>
      </c>
      <c r="D73" s="6">
        <f t="shared" ref="D73:E75" si="5">D74</f>
        <v>0</v>
      </c>
      <c r="E73" s="6">
        <f t="shared" si="5"/>
        <v>0</v>
      </c>
      <c r="F73" s="6">
        <f t="shared" si="4"/>
        <v>488960</v>
      </c>
      <c r="G73" s="6">
        <f t="shared" ref="G73:I75" si="6">G74</f>
        <v>0</v>
      </c>
      <c r="H73" s="6">
        <f t="shared" si="6"/>
        <v>488960</v>
      </c>
      <c r="I73" s="6">
        <f t="shared" si="6"/>
        <v>488960</v>
      </c>
    </row>
    <row r="74" spans="2:9" ht="22.5" x14ac:dyDescent="0.25">
      <c r="B74" s="5" t="s">
        <v>96</v>
      </c>
      <c r="C74" s="5" t="s">
        <v>97</v>
      </c>
      <c r="D74" s="6">
        <f t="shared" si="5"/>
        <v>0</v>
      </c>
      <c r="E74" s="6">
        <f t="shared" si="5"/>
        <v>0</v>
      </c>
      <c r="F74" s="6">
        <f t="shared" si="4"/>
        <v>488960</v>
      </c>
      <c r="G74" s="6">
        <f t="shared" si="6"/>
        <v>0</v>
      </c>
      <c r="H74" s="6">
        <f t="shared" si="6"/>
        <v>488960</v>
      </c>
      <c r="I74" s="6">
        <f t="shared" si="6"/>
        <v>488960</v>
      </c>
    </row>
    <row r="75" spans="2:9" ht="22.5" x14ac:dyDescent="0.25">
      <c r="B75" s="5" t="s">
        <v>99</v>
      </c>
      <c r="C75" s="5" t="s">
        <v>100</v>
      </c>
      <c r="D75" s="6">
        <f t="shared" si="5"/>
        <v>0</v>
      </c>
      <c r="E75" s="6">
        <f t="shared" si="5"/>
        <v>0</v>
      </c>
      <c r="F75" s="6">
        <f t="shared" si="4"/>
        <v>488960</v>
      </c>
      <c r="G75" s="6">
        <f t="shared" si="6"/>
        <v>0</v>
      </c>
      <c r="H75" s="6">
        <f t="shared" si="6"/>
        <v>488960</v>
      </c>
      <c r="I75" s="6">
        <f t="shared" si="6"/>
        <v>488960</v>
      </c>
    </row>
    <row r="76" spans="2:9" ht="33" x14ac:dyDescent="0.25">
      <c r="B76" s="5" t="s">
        <v>102</v>
      </c>
      <c r="C76" s="5" t="s">
        <v>103</v>
      </c>
      <c r="D76" s="6">
        <v>0</v>
      </c>
      <c r="E76" s="6">
        <v>0</v>
      </c>
      <c r="F76" s="6">
        <f t="shared" si="4"/>
        <v>488960</v>
      </c>
      <c r="G76" s="6">
        <v>0</v>
      </c>
      <c r="H76" s="6">
        <v>488960</v>
      </c>
      <c r="I76" s="6">
        <v>488960</v>
      </c>
    </row>
    <row r="77" spans="2:9" x14ac:dyDescent="0.25">
      <c r="B77" s="5" t="s">
        <v>108</v>
      </c>
      <c r="C77" s="5" t="s">
        <v>109</v>
      </c>
      <c r="D77" s="6">
        <f>D78</f>
        <v>25381500</v>
      </c>
      <c r="E77" s="6">
        <f>E78</f>
        <v>13787500</v>
      </c>
      <c r="F77" s="6">
        <f t="shared" si="4"/>
        <v>12534141</v>
      </c>
      <c r="G77" s="6">
        <f>G78</f>
        <v>0</v>
      </c>
      <c r="H77" s="6">
        <f>H78</f>
        <v>12534141</v>
      </c>
      <c r="I77" s="6">
        <f>I78</f>
        <v>12534141</v>
      </c>
    </row>
    <row r="78" spans="2:9" ht="22.5" x14ac:dyDescent="0.25">
      <c r="B78" s="5" t="s">
        <v>111</v>
      </c>
      <c r="C78" s="5" t="s">
        <v>112</v>
      </c>
      <c r="D78" s="6">
        <f>+D79</f>
        <v>25381500</v>
      </c>
      <c r="E78" s="6">
        <f>+E79</f>
        <v>13787500</v>
      </c>
      <c r="F78" s="6">
        <f t="shared" si="4"/>
        <v>12534141</v>
      </c>
      <c r="G78" s="6">
        <f>+G79</f>
        <v>0</v>
      </c>
      <c r="H78" s="6">
        <f>+H79</f>
        <v>12534141</v>
      </c>
      <c r="I78" s="6">
        <f>+I79</f>
        <v>12534141</v>
      </c>
    </row>
    <row r="79" spans="2:9" ht="64.5" x14ac:dyDescent="0.25">
      <c r="B79" s="5" t="s">
        <v>114</v>
      </c>
      <c r="C79" s="5" t="s">
        <v>115</v>
      </c>
      <c r="D79" s="6">
        <f>D80+D81+D82</f>
        <v>25381500</v>
      </c>
      <c r="E79" s="6">
        <f>E80+E81+E82</f>
        <v>13787500</v>
      </c>
      <c r="F79" s="6">
        <f t="shared" si="4"/>
        <v>12534141</v>
      </c>
      <c r="G79" s="6">
        <f>G80+G81+G82</f>
        <v>0</v>
      </c>
      <c r="H79" s="6">
        <f>H80+H81+H82</f>
        <v>12534141</v>
      </c>
      <c r="I79" s="6">
        <f>I80+I81+I82</f>
        <v>12534141</v>
      </c>
    </row>
    <row r="80" spans="2:9" x14ac:dyDescent="0.25">
      <c r="B80" s="5" t="s">
        <v>117</v>
      </c>
      <c r="C80" s="5" t="s">
        <v>118</v>
      </c>
      <c r="D80" s="6">
        <v>2100000</v>
      </c>
      <c r="E80" s="6">
        <v>1226000</v>
      </c>
      <c r="F80" s="6">
        <f t="shared" si="4"/>
        <v>982000</v>
      </c>
      <c r="G80" s="6">
        <v>0</v>
      </c>
      <c r="H80" s="6">
        <v>982000</v>
      </c>
      <c r="I80" s="6">
        <v>982000</v>
      </c>
    </row>
    <row r="81" spans="1:20" ht="22.5" x14ac:dyDescent="0.25">
      <c r="B81" s="5" t="s">
        <v>120</v>
      </c>
      <c r="C81" s="5" t="s">
        <v>121</v>
      </c>
      <c r="D81" s="6">
        <v>621500</v>
      </c>
      <c r="E81" s="6">
        <v>621500</v>
      </c>
      <c r="F81" s="6">
        <f t="shared" si="4"/>
        <v>521500</v>
      </c>
      <c r="G81" s="6">
        <v>0</v>
      </c>
      <c r="H81" s="6">
        <v>521500</v>
      </c>
      <c r="I81" s="6">
        <v>521500</v>
      </c>
    </row>
    <row r="82" spans="1:20" ht="33" x14ac:dyDescent="0.25">
      <c r="B82" s="5" t="s">
        <v>126</v>
      </c>
      <c r="C82" s="5" t="s">
        <v>127</v>
      </c>
      <c r="D82" s="6">
        <v>22660000</v>
      </c>
      <c r="E82" s="6">
        <v>11940000</v>
      </c>
      <c r="F82" s="6">
        <f t="shared" si="4"/>
        <v>11030641</v>
      </c>
      <c r="G82" s="6">
        <v>0</v>
      </c>
      <c r="H82" s="6">
        <v>11030641</v>
      </c>
      <c r="I82" s="6">
        <v>11030641</v>
      </c>
    </row>
    <row r="85" spans="1:20" x14ac:dyDescent="0.25">
      <c r="B85" s="12" t="s">
        <v>157</v>
      </c>
      <c r="C85" s="12"/>
      <c r="D85" s="12"/>
      <c r="E85" s="12"/>
      <c r="F85" s="12"/>
      <c r="G85" s="12"/>
      <c r="H85" s="12"/>
      <c r="I85" s="12"/>
    </row>
    <row r="88" spans="1:20" ht="22.5" x14ac:dyDescent="0.25">
      <c r="B88" s="5" t="s">
        <v>142</v>
      </c>
      <c r="C88" s="5" t="s">
        <v>22</v>
      </c>
      <c r="D88" s="6">
        <f>D89+D94+D97+D101</f>
        <v>1183100</v>
      </c>
      <c r="E88" s="6">
        <f>E89+E94+E97+E101</f>
        <v>1161100</v>
      </c>
      <c r="F88" s="6">
        <f t="shared" ref="F88:F104" si="7">G88+H88</f>
        <v>918266</v>
      </c>
      <c r="G88" s="6">
        <f>G89+G94+G97+G101</f>
        <v>0</v>
      </c>
      <c r="H88" s="6">
        <f>H89+H94+H97+H101</f>
        <v>918266</v>
      </c>
      <c r="I88" s="6">
        <f>I89+I94+I97+I101</f>
        <v>918266</v>
      </c>
    </row>
    <row r="89" spans="1:20" x14ac:dyDescent="0.25">
      <c r="B89" s="5" t="s">
        <v>24</v>
      </c>
      <c r="C89" s="5" t="s">
        <v>25</v>
      </c>
      <c r="D89" s="6">
        <f t="shared" ref="D89:E92" si="8">+D90</f>
        <v>299600</v>
      </c>
      <c r="E89" s="6">
        <f t="shared" si="8"/>
        <v>277600</v>
      </c>
      <c r="F89" s="6">
        <f t="shared" si="7"/>
        <v>28649</v>
      </c>
      <c r="G89" s="6">
        <f t="shared" ref="G89:I92" si="9">+G90</f>
        <v>0</v>
      </c>
      <c r="H89" s="6">
        <f t="shared" si="9"/>
        <v>28649</v>
      </c>
      <c r="I89" s="6">
        <f t="shared" si="9"/>
        <v>28649</v>
      </c>
    </row>
    <row r="90" spans="1:20" x14ac:dyDescent="0.25">
      <c r="B90" s="5" t="s">
        <v>27</v>
      </c>
      <c r="C90" s="5" t="s">
        <v>28</v>
      </c>
      <c r="D90" s="6">
        <f t="shared" si="8"/>
        <v>299600</v>
      </c>
      <c r="E90" s="6">
        <f t="shared" si="8"/>
        <v>277600</v>
      </c>
      <c r="F90" s="6">
        <f t="shared" si="7"/>
        <v>28649</v>
      </c>
      <c r="G90" s="6">
        <f t="shared" si="9"/>
        <v>0</v>
      </c>
      <c r="H90" s="6">
        <f t="shared" si="9"/>
        <v>28649</v>
      </c>
      <c r="I90" s="6">
        <f t="shared" si="9"/>
        <v>28649</v>
      </c>
    </row>
    <row r="91" spans="1:20" ht="22.5" x14ac:dyDescent="0.25">
      <c r="B91" s="5" t="s">
        <v>42</v>
      </c>
      <c r="C91" s="5" t="s">
        <v>43</v>
      </c>
      <c r="D91" s="6">
        <f t="shared" si="8"/>
        <v>299600</v>
      </c>
      <c r="E91" s="6">
        <f t="shared" si="8"/>
        <v>277600</v>
      </c>
      <c r="F91" s="6">
        <f t="shared" si="7"/>
        <v>28649</v>
      </c>
      <c r="G91" s="6">
        <f t="shared" si="9"/>
        <v>0</v>
      </c>
      <c r="H91" s="6">
        <f t="shared" si="9"/>
        <v>28649</v>
      </c>
      <c r="I91" s="6">
        <f t="shared" si="9"/>
        <v>28649</v>
      </c>
    </row>
    <row r="92" spans="1:20" ht="22.5" x14ac:dyDescent="0.25">
      <c r="B92" s="5" t="s">
        <v>72</v>
      </c>
      <c r="C92" s="5" t="s">
        <v>73</v>
      </c>
      <c r="D92" s="6">
        <f t="shared" si="8"/>
        <v>299600</v>
      </c>
      <c r="E92" s="6">
        <f t="shared" si="8"/>
        <v>277600</v>
      </c>
      <c r="F92" s="6">
        <f t="shared" si="7"/>
        <v>28649</v>
      </c>
      <c r="G92" s="6">
        <f t="shared" si="9"/>
        <v>0</v>
      </c>
      <c r="H92" s="6">
        <f t="shared" si="9"/>
        <v>28649</v>
      </c>
      <c r="I92" s="6">
        <f t="shared" si="9"/>
        <v>28649</v>
      </c>
    </row>
    <row r="93" spans="1:20" x14ac:dyDescent="0.25">
      <c r="B93" s="5" t="s">
        <v>81</v>
      </c>
      <c r="C93" s="5" t="s">
        <v>82</v>
      </c>
      <c r="D93" s="6">
        <v>299600</v>
      </c>
      <c r="E93" s="6">
        <v>277600</v>
      </c>
      <c r="F93" s="6">
        <f t="shared" si="7"/>
        <v>28649</v>
      </c>
      <c r="G93" s="6">
        <v>0</v>
      </c>
      <c r="H93" s="6">
        <v>28649</v>
      </c>
      <c r="I93" s="6">
        <v>28649</v>
      </c>
    </row>
    <row r="94" spans="1:20" x14ac:dyDescent="0.25">
      <c r="B94" s="5" t="s">
        <v>84</v>
      </c>
      <c r="C94" s="5" t="s">
        <v>85</v>
      </c>
      <c r="D94" s="6">
        <f>D95</f>
        <v>0</v>
      </c>
      <c r="E94" s="6">
        <f>E95</f>
        <v>0</v>
      </c>
      <c r="F94" s="6">
        <f t="shared" si="7"/>
        <v>2767</v>
      </c>
      <c r="G94" s="6">
        <f t="shared" ref="G94:I95" si="10">G95</f>
        <v>0</v>
      </c>
      <c r="H94" s="6">
        <f t="shared" si="10"/>
        <v>2767</v>
      </c>
      <c r="I94" s="6">
        <f t="shared" si="10"/>
        <v>2767</v>
      </c>
    </row>
    <row r="95" spans="1:20" ht="22.5" x14ac:dyDescent="0.25">
      <c r="A95" s="7"/>
      <c r="B95" s="5" t="s">
        <v>87</v>
      </c>
      <c r="C95" s="5" t="s">
        <v>88</v>
      </c>
      <c r="D95" s="6">
        <f>D96</f>
        <v>0</v>
      </c>
      <c r="E95" s="6">
        <f>E96</f>
        <v>0</v>
      </c>
      <c r="F95" s="6">
        <f t="shared" si="7"/>
        <v>2767</v>
      </c>
      <c r="G95" s="6">
        <f t="shared" si="10"/>
        <v>0</v>
      </c>
      <c r="H95" s="6">
        <f t="shared" si="10"/>
        <v>2767</v>
      </c>
      <c r="I95" s="6">
        <f t="shared" si="10"/>
        <v>2767</v>
      </c>
      <c r="J95" s="7"/>
      <c r="K95" s="7"/>
      <c r="L95" s="7"/>
      <c r="Q95" s="7"/>
      <c r="R95" s="7"/>
      <c r="S95" s="7"/>
      <c r="T95" s="7"/>
    </row>
    <row r="96" spans="1:20" ht="22.5" x14ac:dyDescent="0.25">
      <c r="B96" s="5" t="s">
        <v>90</v>
      </c>
      <c r="C96" s="5" t="s">
        <v>91</v>
      </c>
      <c r="D96" s="6">
        <v>0</v>
      </c>
      <c r="E96" s="6">
        <v>0</v>
      </c>
      <c r="F96" s="6">
        <f t="shared" si="7"/>
        <v>2767</v>
      </c>
      <c r="G96" s="6">
        <v>0</v>
      </c>
      <c r="H96" s="6">
        <v>2767</v>
      </c>
      <c r="I96" s="6">
        <v>2767</v>
      </c>
    </row>
    <row r="97" spans="2:9" ht="22.5" x14ac:dyDescent="0.25">
      <c r="B97" s="5" t="s">
        <v>93</v>
      </c>
      <c r="C97" s="5" t="s">
        <v>94</v>
      </c>
      <c r="D97" s="6">
        <f>D98</f>
        <v>0</v>
      </c>
      <c r="E97" s="6">
        <f>E98</f>
        <v>0</v>
      </c>
      <c r="F97" s="6">
        <f t="shared" si="7"/>
        <v>3350</v>
      </c>
      <c r="G97" s="6">
        <f t="shared" ref="G97:I98" si="11">G98</f>
        <v>0</v>
      </c>
      <c r="H97" s="6">
        <f t="shared" si="11"/>
        <v>3350</v>
      </c>
      <c r="I97" s="6">
        <f t="shared" si="11"/>
        <v>3350</v>
      </c>
    </row>
    <row r="98" spans="2:9" ht="22.5" x14ac:dyDescent="0.25">
      <c r="B98" s="5" t="s">
        <v>96</v>
      </c>
      <c r="C98" s="5" t="s">
        <v>97</v>
      </c>
      <c r="D98" s="6">
        <f>D99</f>
        <v>0</v>
      </c>
      <c r="E98" s="6">
        <f>E99</f>
        <v>0</v>
      </c>
      <c r="F98" s="6">
        <f t="shared" si="7"/>
        <v>3350</v>
      </c>
      <c r="G98" s="6">
        <f t="shared" si="11"/>
        <v>0</v>
      </c>
      <c r="H98" s="6">
        <f t="shared" si="11"/>
        <v>3350</v>
      </c>
      <c r="I98" s="6">
        <f t="shared" si="11"/>
        <v>3350</v>
      </c>
    </row>
    <row r="99" spans="2:9" ht="22.5" x14ac:dyDescent="0.25">
      <c r="B99" s="5" t="s">
        <v>99</v>
      </c>
      <c r="C99" s="5" t="s">
        <v>100</v>
      </c>
      <c r="D99" s="6">
        <f>+D100</f>
        <v>0</v>
      </c>
      <c r="E99" s="6">
        <f>+E100</f>
        <v>0</v>
      </c>
      <c r="F99" s="6">
        <f t="shared" si="7"/>
        <v>3350</v>
      </c>
      <c r="G99" s="6">
        <f>+G100</f>
        <v>0</v>
      </c>
      <c r="H99" s="6">
        <f>+H100</f>
        <v>3350</v>
      </c>
      <c r="I99" s="6">
        <f>+I100</f>
        <v>3350</v>
      </c>
    </row>
    <row r="100" spans="2:9" ht="33" x14ac:dyDescent="0.25">
      <c r="B100" s="5" t="s">
        <v>105</v>
      </c>
      <c r="C100" s="5" t="s">
        <v>106</v>
      </c>
      <c r="D100" s="6">
        <v>0</v>
      </c>
      <c r="E100" s="6">
        <v>0</v>
      </c>
      <c r="F100" s="6">
        <f t="shared" si="7"/>
        <v>3350</v>
      </c>
      <c r="G100" s="6">
        <v>0</v>
      </c>
      <c r="H100" s="6">
        <v>3350</v>
      </c>
      <c r="I100" s="6">
        <v>3350</v>
      </c>
    </row>
    <row r="101" spans="2:9" x14ac:dyDescent="0.25">
      <c r="B101" s="5" t="s">
        <v>108</v>
      </c>
      <c r="C101" s="5" t="s">
        <v>109</v>
      </c>
      <c r="D101" s="6">
        <f>D102</f>
        <v>883500</v>
      </c>
      <c r="E101" s="6">
        <f>E102</f>
        <v>883500</v>
      </c>
      <c r="F101" s="6">
        <f t="shared" si="7"/>
        <v>883500</v>
      </c>
      <c r="G101" s="6">
        <f>G102</f>
        <v>0</v>
      </c>
      <c r="H101" s="6">
        <f>H102</f>
        <v>883500</v>
      </c>
      <c r="I101" s="6">
        <f>I102</f>
        <v>883500</v>
      </c>
    </row>
    <row r="102" spans="2:9" ht="22.5" x14ac:dyDescent="0.25">
      <c r="B102" s="5" t="s">
        <v>111</v>
      </c>
      <c r="C102" s="5" t="s">
        <v>112</v>
      </c>
      <c r="D102" s="6">
        <f>+D103</f>
        <v>883500</v>
      </c>
      <c r="E102" s="6">
        <f>+E103</f>
        <v>883500</v>
      </c>
      <c r="F102" s="6">
        <f t="shared" si="7"/>
        <v>883500</v>
      </c>
      <c r="G102" s="6">
        <f t="shared" ref="G102:I103" si="12">+G103</f>
        <v>0</v>
      </c>
      <c r="H102" s="6">
        <f t="shared" si="12"/>
        <v>883500</v>
      </c>
      <c r="I102" s="6">
        <f t="shared" si="12"/>
        <v>883500</v>
      </c>
    </row>
    <row r="103" spans="2:9" ht="64.5" x14ac:dyDescent="0.25">
      <c r="B103" s="5" t="s">
        <v>114</v>
      </c>
      <c r="C103" s="5" t="s">
        <v>115</v>
      </c>
      <c r="D103" s="6">
        <f>+D104</f>
        <v>883500</v>
      </c>
      <c r="E103" s="6">
        <f>+E104</f>
        <v>883500</v>
      </c>
      <c r="F103" s="6">
        <f t="shared" si="7"/>
        <v>883500</v>
      </c>
      <c r="G103" s="6">
        <f t="shared" si="12"/>
        <v>0</v>
      </c>
      <c r="H103" s="6">
        <f t="shared" si="12"/>
        <v>883500</v>
      </c>
      <c r="I103" s="6">
        <f t="shared" si="12"/>
        <v>883500</v>
      </c>
    </row>
    <row r="104" spans="2:9" ht="22.5" x14ac:dyDescent="0.25">
      <c r="B104" s="5" t="s">
        <v>123</v>
      </c>
      <c r="C104" s="5" t="s">
        <v>124</v>
      </c>
      <c r="D104" s="6">
        <v>883500</v>
      </c>
      <c r="E104" s="6">
        <v>883500</v>
      </c>
      <c r="F104" s="6">
        <f t="shared" si="7"/>
        <v>883500</v>
      </c>
      <c r="G104" s="6">
        <v>0</v>
      </c>
      <c r="H104" s="6">
        <v>883500</v>
      </c>
      <c r="I104" s="6">
        <v>883500</v>
      </c>
    </row>
    <row r="106" spans="2:9" x14ac:dyDescent="0.25">
      <c r="B106" s="8" t="s">
        <v>158</v>
      </c>
      <c r="C106" s="9"/>
      <c r="D106" s="9" t="s">
        <v>159</v>
      </c>
    </row>
    <row r="107" spans="2:9" x14ac:dyDescent="0.25">
      <c r="B107" s="8" t="s">
        <v>160</v>
      </c>
      <c r="C107" s="9"/>
      <c r="D107" s="9" t="s">
        <v>161</v>
      </c>
    </row>
    <row r="108" spans="2:9" x14ac:dyDescent="0.25">
      <c r="B108" s="9"/>
      <c r="C108" s="9"/>
      <c r="D108" s="9"/>
    </row>
    <row r="109" spans="2:9" x14ac:dyDescent="0.25">
      <c r="B109" s="9"/>
      <c r="C109" s="9"/>
      <c r="D109" s="9"/>
    </row>
    <row r="110" spans="2:9" x14ac:dyDescent="0.25">
      <c r="B110" s="9"/>
      <c r="C110" s="9"/>
      <c r="D110" s="9"/>
    </row>
    <row r="111" spans="2:9" x14ac:dyDescent="0.25">
      <c r="B111" s="9"/>
      <c r="C111" s="9" t="s">
        <v>162</v>
      </c>
      <c r="D111" s="9"/>
    </row>
    <row r="112" spans="2:9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 t="s">
        <v>163</v>
      </c>
      <c r="C114" s="9"/>
      <c r="D114" s="9" t="s">
        <v>164</v>
      </c>
    </row>
    <row r="115" spans="2:4" x14ac:dyDescent="0.25">
      <c r="B115" s="9"/>
      <c r="C115" s="9"/>
      <c r="D115" s="9" t="s">
        <v>165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50:J50"/>
    <mergeCell ref="B85:I85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5"/>
  <sheetViews>
    <sheetView topLeftCell="B26" workbookViewId="0">
      <selection activeCell="B12" sqref="B12:I4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133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134</v>
      </c>
      <c r="C12" s="5" t="s">
        <v>22</v>
      </c>
      <c r="D12" s="6">
        <f>D13+D32+D36</f>
        <v>46832450</v>
      </c>
      <c r="E12" s="6">
        <f>E13+E32+E36</f>
        <v>25644750</v>
      </c>
      <c r="F12" s="6">
        <f t="shared" ref="F12:F41" si="0">G12+H12</f>
        <v>23361326</v>
      </c>
      <c r="G12" s="6">
        <f>G13+G32+G36</f>
        <v>135720</v>
      </c>
      <c r="H12" s="6">
        <f>H13+H32+H36</f>
        <v>23225606</v>
      </c>
      <c r="I12" s="6">
        <f>I13+I32+I36</f>
        <v>23220128</v>
      </c>
      <c r="J12" s="6">
        <f>J13+J32+J36</f>
        <v>5571</v>
      </c>
      <c r="K12" s="6">
        <f t="shared" ref="K12:K41" si="1">F12-I12-J12</f>
        <v>135627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21450950</v>
      </c>
      <c r="E13" s="6">
        <f>+E14</f>
        <v>11857250</v>
      </c>
      <c r="F13" s="6">
        <f t="shared" si="0"/>
        <v>10338225</v>
      </c>
      <c r="G13" s="6">
        <f>+G14</f>
        <v>135720</v>
      </c>
      <c r="H13" s="6">
        <f>+H14</f>
        <v>10202505</v>
      </c>
      <c r="I13" s="6">
        <f>+I14</f>
        <v>10197027</v>
      </c>
      <c r="J13" s="6">
        <f>+J14</f>
        <v>5571</v>
      </c>
      <c r="K13" s="6">
        <f t="shared" si="1"/>
        <v>135627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21450950</v>
      </c>
      <c r="E14" s="6">
        <f>E15+E19</f>
        <v>11857250</v>
      </c>
      <c r="F14" s="6">
        <f t="shared" si="0"/>
        <v>10338225</v>
      </c>
      <c r="G14" s="6">
        <f>G15+G19</f>
        <v>135720</v>
      </c>
      <c r="H14" s="6">
        <f>H15+H19</f>
        <v>10202505</v>
      </c>
      <c r="I14" s="6">
        <f>I15+I19</f>
        <v>10197027</v>
      </c>
      <c r="J14" s="6">
        <f>J15+J19</f>
        <v>5571</v>
      </c>
      <c r="K14" s="6">
        <f t="shared" si="1"/>
        <v>135627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75000</v>
      </c>
      <c r="F15" s="6">
        <f t="shared" si="0"/>
        <v>65461</v>
      </c>
      <c r="G15" s="6">
        <f>G16</f>
        <v>5703</v>
      </c>
      <c r="H15" s="6">
        <f>H16</f>
        <v>59758</v>
      </c>
      <c r="I15" s="6">
        <f>I16</f>
        <v>52750</v>
      </c>
      <c r="J15" s="6">
        <f>J16</f>
        <v>0</v>
      </c>
      <c r="K15" s="6">
        <f t="shared" si="1"/>
        <v>12711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75000</v>
      </c>
      <c r="F16" s="6">
        <f t="shared" si="0"/>
        <v>65461</v>
      </c>
      <c r="G16" s="6">
        <f>+G17</f>
        <v>5703</v>
      </c>
      <c r="H16" s="6">
        <f>+H17</f>
        <v>59758</v>
      </c>
      <c r="I16" s="6">
        <f>+I17</f>
        <v>52750</v>
      </c>
      <c r="J16" s="6">
        <f>+J17</f>
        <v>0</v>
      </c>
      <c r="K16" s="6">
        <f t="shared" si="1"/>
        <v>12711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75000</v>
      </c>
      <c r="F17" s="6">
        <f t="shared" si="0"/>
        <v>65461</v>
      </c>
      <c r="G17" s="6">
        <f>G18</f>
        <v>5703</v>
      </c>
      <c r="H17" s="6">
        <f>H18</f>
        <v>59758</v>
      </c>
      <c r="I17" s="6">
        <f>I18</f>
        <v>52750</v>
      </c>
      <c r="J17" s="6">
        <f>J18</f>
        <v>0</v>
      </c>
      <c r="K17" s="6">
        <f t="shared" si="1"/>
        <v>12711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75000</v>
      </c>
      <c r="F18" s="6">
        <f t="shared" si="0"/>
        <v>65461</v>
      </c>
      <c r="G18" s="6">
        <v>5703</v>
      </c>
      <c r="H18" s="6">
        <v>59758</v>
      </c>
      <c r="I18" s="6">
        <v>52750</v>
      </c>
      <c r="J18" s="6">
        <v>0</v>
      </c>
      <c r="K18" s="6">
        <f t="shared" si="1"/>
        <v>12711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21313250</v>
      </c>
      <c r="E19" s="6">
        <f>E20+E29</f>
        <v>11782250</v>
      </c>
      <c r="F19" s="6">
        <f t="shared" si="0"/>
        <v>10272764</v>
      </c>
      <c r="G19" s="6">
        <f>G20+G29</f>
        <v>130017</v>
      </c>
      <c r="H19" s="6">
        <f>H20+H29</f>
        <v>10142747</v>
      </c>
      <c r="I19" s="6">
        <f>I20+I29</f>
        <v>10144277</v>
      </c>
      <c r="J19" s="6">
        <f>J20+J29</f>
        <v>5571</v>
      </c>
      <c r="K19" s="6">
        <f t="shared" si="1"/>
        <v>122916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21612850</v>
      </c>
      <c r="E20" s="6">
        <f>+E21+E22+E23+E24+E25+E26+E27+E28</f>
        <v>12059850</v>
      </c>
      <c r="F20" s="6">
        <f t="shared" si="0"/>
        <v>10298413</v>
      </c>
      <c r="G20" s="6">
        <f>+G21+G22+G23+G24+G25+G26+G27+G28</f>
        <v>130017</v>
      </c>
      <c r="H20" s="6">
        <f>+H21+H22+H23+H24+H25+H26+H27+H28</f>
        <v>10168396</v>
      </c>
      <c r="I20" s="6">
        <f>+I21+I22+I23+I24+I25+I26+I27+I28</f>
        <v>10169926</v>
      </c>
      <c r="J20" s="6">
        <f>+J21+J22+J23+J24+J25+J26+J27+J28</f>
        <v>5571</v>
      </c>
      <c r="K20" s="6">
        <f t="shared" si="1"/>
        <v>122916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25000</v>
      </c>
      <c r="F21" s="6">
        <f t="shared" si="0"/>
        <v>10415</v>
      </c>
      <c r="G21" s="6">
        <v>0</v>
      </c>
      <c r="H21" s="6">
        <v>10415</v>
      </c>
      <c r="I21" s="6">
        <v>8060</v>
      </c>
      <c r="J21" s="6">
        <v>2355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376000</v>
      </c>
      <c r="E22" s="6">
        <v>199000</v>
      </c>
      <c r="F22" s="6">
        <f t="shared" si="0"/>
        <v>199729</v>
      </c>
      <c r="G22" s="6">
        <v>29569</v>
      </c>
      <c r="H22" s="6">
        <v>170160</v>
      </c>
      <c r="I22" s="6">
        <v>150467</v>
      </c>
      <c r="J22" s="6">
        <v>0</v>
      </c>
      <c r="K22" s="6">
        <f t="shared" si="1"/>
        <v>49262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580000</v>
      </c>
      <c r="F23" s="6">
        <f t="shared" si="0"/>
        <v>327669</v>
      </c>
      <c r="G23" s="6">
        <v>0</v>
      </c>
      <c r="H23" s="6">
        <v>327669</v>
      </c>
      <c r="I23" s="6">
        <v>324453</v>
      </c>
      <c r="J23" s="6">
        <v>3216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10000</v>
      </c>
      <c r="F24" s="6">
        <f t="shared" si="0"/>
        <v>16250</v>
      </c>
      <c r="G24" s="6">
        <v>0</v>
      </c>
      <c r="H24" s="6">
        <v>16250</v>
      </c>
      <c r="I24" s="6">
        <v>13250</v>
      </c>
      <c r="J24" s="6">
        <v>0</v>
      </c>
      <c r="K24" s="6">
        <f t="shared" si="1"/>
        <v>3000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5000</v>
      </c>
      <c r="F25" s="6">
        <f t="shared" si="0"/>
        <v>1960</v>
      </c>
      <c r="G25" s="6">
        <v>0</v>
      </c>
      <c r="H25" s="6">
        <v>1960</v>
      </c>
      <c r="I25" s="6">
        <v>1960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18626850</v>
      </c>
      <c r="E26" s="6">
        <v>10426850</v>
      </c>
      <c r="F26" s="6">
        <f t="shared" si="0"/>
        <v>9029270</v>
      </c>
      <c r="G26" s="6">
        <v>100448</v>
      </c>
      <c r="H26" s="6">
        <v>8928822</v>
      </c>
      <c r="I26" s="6">
        <v>8965352</v>
      </c>
      <c r="J26" s="6">
        <v>0</v>
      </c>
      <c r="K26" s="6">
        <f t="shared" si="1"/>
        <v>63918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774000</v>
      </c>
      <c r="F27" s="6">
        <f t="shared" si="0"/>
        <v>666417</v>
      </c>
      <c r="G27" s="6">
        <v>0</v>
      </c>
      <c r="H27" s="6">
        <v>666417</v>
      </c>
      <c r="I27" s="6">
        <v>659681</v>
      </c>
      <c r="J27" s="6">
        <v>0</v>
      </c>
      <c r="K27" s="6">
        <f t="shared" si="1"/>
        <v>6736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40000</v>
      </c>
      <c r="F28" s="6">
        <f t="shared" si="0"/>
        <v>46703</v>
      </c>
      <c r="G28" s="6">
        <v>0</v>
      </c>
      <c r="H28" s="6">
        <v>46703</v>
      </c>
      <c r="I28" s="6">
        <v>46703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135</v>
      </c>
      <c r="B29" s="5" t="s">
        <v>72</v>
      </c>
      <c r="C29" s="5" t="s">
        <v>73</v>
      </c>
      <c r="D29" s="6">
        <f>D30+D31</f>
        <v>-299600</v>
      </c>
      <c r="E29" s="6">
        <f>E30+E31</f>
        <v>-277600</v>
      </c>
      <c r="F29" s="6">
        <f t="shared" si="0"/>
        <v>-25649</v>
      </c>
      <c r="G29" s="6">
        <f>G30+G31</f>
        <v>0</v>
      </c>
      <c r="H29" s="6">
        <f>H30+H31</f>
        <v>-25649</v>
      </c>
      <c r="I29" s="6">
        <f>I30+I31</f>
        <v>-25649</v>
      </c>
      <c r="J29" s="6">
        <f>J30+J31</f>
        <v>0</v>
      </c>
      <c r="K29" s="6">
        <f t="shared" si="1"/>
        <v>0</v>
      </c>
    </row>
    <row r="30" spans="1:11" s="2" customFormat="1" ht="22.5" x14ac:dyDescent="0.25">
      <c r="A30" s="5" t="s">
        <v>71</v>
      </c>
      <c r="B30" s="5" t="s">
        <v>75</v>
      </c>
      <c r="C30" s="5" t="s">
        <v>76</v>
      </c>
      <c r="D30" s="6">
        <v>0</v>
      </c>
      <c r="E30" s="6">
        <v>0</v>
      </c>
      <c r="F30" s="6">
        <f t="shared" si="0"/>
        <v>3000</v>
      </c>
      <c r="G30" s="6">
        <v>0</v>
      </c>
      <c r="H30" s="6">
        <v>3000</v>
      </c>
      <c r="I30" s="6">
        <v>3000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74</v>
      </c>
      <c r="B31" s="5" t="s">
        <v>78</v>
      </c>
      <c r="C31" s="5" t="s">
        <v>79</v>
      </c>
      <c r="D31" s="6">
        <v>-299600</v>
      </c>
      <c r="E31" s="6">
        <v>-277600</v>
      </c>
      <c r="F31" s="6">
        <f t="shared" si="0"/>
        <v>-28649</v>
      </c>
      <c r="G31" s="6">
        <v>0</v>
      </c>
      <c r="H31" s="6">
        <v>-28649</v>
      </c>
      <c r="I31" s="6">
        <v>-28649</v>
      </c>
      <c r="J31" s="6">
        <v>0</v>
      </c>
      <c r="K31" s="6">
        <f t="shared" si="1"/>
        <v>0</v>
      </c>
    </row>
    <row r="32" spans="1:11" s="2" customFormat="1" ht="22.5" x14ac:dyDescent="0.25">
      <c r="A32" s="5" t="s">
        <v>80</v>
      </c>
      <c r="B32" s="5" t="s">
        <v>93</v>
      </c>
      <c r="C32" s="5" t="s">
        <v>94</v>
      </c>
      <c r="D32" s="6">
        <f t="shared" ref="D32:E34" si="2">D33</f>
        <v>0</v>
      </c>
      <c r="E32" s="6">
        <f t="shared" si="2"/>
        <v>0</v>
      </c>
      <c r="F32" s="6">
        <f t="shared" si="0"/>
        <v>488960</v>
      </c>
      <c r="G32" s="6">
        <f t="shared" ref="G32:J34" si="3">G33</f>
        <v>0</v>
      </c>
      <c r="H32" s="6">
        <f t="shared" si="3"/>
        <v>488960</v>
      </c>
      <c r="I32" s="6">
        <f t="shared" si="3"/>
        <v>488960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136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488960</v>
      </c>
      <c r="G33" s="6">
        <f t="shared" si="3"/>
        <v>0</v>
      </c>
      <c r="H33" s="6">
        <f t="shared" si="3"/>
        <v>488960</v>
      </c>
      <c r="I33" s="6">
        <f t="shared" si="3"/>
        <v>488960</v>
      </c>
      <c r="J33" s="6">
        <f t="shared" si="3"/>
        <v>0</v>
      </c>
      <c r="K33" s="6">
        <f t="shared" si="1"/>
        <v>0</v>
      </c>
    </row>
    <row r="34" spans="1:12" s="2" customFormat="1" ht="22.5" x14ac:dyDescent="0.25">
      <c r="A34" s="5" t="s">
        <v>83</v>
      </c>
      <c r="B34" s="5" t="s">
        <v>99</v>
      </c>
      <c r="C34" s="5" t="s">
        <v>100</v>
      </c>
      <c r="D34" s="6">
        <f t="shared" si="2"/>
        <v>0</v>
      </c>
      <c r="E34" s="6">
        <f t="shared" si="2"/>
        <v>0</v>
      </c>
      <c r="F34" s="6">
        <f t="shared" si="0"/>
        <v>488960</v>
      </c>
      <c r="G34" s="6">
        <f t="shared" si="3"/>
        <v>0</v>
      </c>
      <c r="H34" s="6">
        <f t="shared" si="3"/>
        <v>488960</v>
      </c>
      <c r="I34" s="6">
        <f t="shared" si="3"/>
        <v>488960</v>
      </c>
      <c r="J34" s="6">
        <f t="shared" si="3"/>
        <v>0</v>
      </c>
      <c r="K34" s="6">
        <f t="shared" si="1"/>
        <v>0</v>
      </c>
    </row>
    <row r="35" spans="1:12" s="2" customFormat="1" ht="33" x14ac:dyDescent="0.25">
      <c r="A35" s="5" t="s">
        <v>86</v>
      </c>
      <c r="B35" s="5" t="s">
        <v>102</v>
      </c>
      <c r="C35" s="5" t="s">
        <v>103</v>
      </c>
      <c r="D35" s="6">
        <v>0</v>
      </c>
      <c r="E35" s="6">
        <v>0</v>
      </c>
      <c r="F35" s="6">
        <f t="shared" si="0"/>
        <v>488960</v>
      </c>
      <c r="G35" s="6">
        <v>0</v>
      </c>
      <c r="H35" s="6">
        <v>488960</v>
      </c>
      <c r="I35" s="6">
        <v>488960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98</v>
      </c>
      <c r="B36" s="5" t="s">
        <v>108</v>
      </c>
      <c r="C36" s="5" t="s">
        <v>109</v>
      </c>
      <c r="D36" s="6">
        <f>D37</f>
        <v>25381500</v>
      </c>
      <c r="E36" s="6">
        <f>E37</f>
        <v>13787500</v>
      </c>
      <c r="F36" s="6">
        <f t="shared" si="0"/>
        <v>12534141</v>
      </c>
      <c r="G36" s="6">
        <f>G37</f>
        <v>0</v>
      </c>
      <c r="H36" s="6">
        <f>H37</f>
        <v>12534141</v>
      </c>
      <c r="I36" s="6">
        <f>I37</f>
        <v>12534141</v>
      </c>
      <c r="J36" s="6">
        <f>J37</f>
        <v>0</v>
      </c>
      <c r="K36" s="6">
        <f t="shared" si="1"/>
        <v>0</v>
      </c>
    </row>
    <row r="37" spans="1:12" s="2" customFormat="1" ht="22.5" x14ac:dyDescent="0.25">
      <c r="A37" s="5" t="s">
        <v>101</v>
      </c>
      <c r="B37" s="5" t="s">
        <v>111</v>
      </c>
      <c r="C37" s="5" t="s">
        <v>112</v>
      </c>
      <c r="D37" s="6">
        <f>+D38</f>
        <v>25381500</v>
      </c>
      <c r="E37" s="6">
        <f>+E38</f>
        <v>13787500</v>
      </c>
      <c r="F37" s="6">
        <f t="shared" si="0"/>
        <v>12534141</v>
      </c>
      <c r="G37" s="6">
        <f>+G38</f>
        <v>0</v>
      </c>
      <c r="H37" s="6">
        <f>+H38</f>
        <v>12534141</v>
      </c>
      <c r="I37" s="6">
        <f>+I38</f>
        <v>12534141</v>
      </c>
      <c r="J37" s="6">
        <f>+J38</f>
        <v>0</v>
      </c>
      <c r="K37" s="6">
        <f t="shared" si="1"/>
        <v>0</v>
      </c>
    </row>
    <row r="38" spans="1:12" s="2" customFormat="1" ht="64.5" x14ac:dyDescent="0.25">
      <c r="A38" s="5" t="s">
        <v>137</v>
      </c>
      <c r="B38" s="5" t="s">
        <v>114</v>
      </c>
      <c r="C38" s="5" t="s">
        <v>115</v>
      </c>
      <c r="D38" s="6">
        <f>D39+D40+D41</f>
        <v>25381500</v>
      </c>
      <c r="E38" s="6">
        <f>E39+E40+E41</f>
        <v>13787500</v>
      </c>
      <c r="F38" s="6">
        <f t="shared" si="0"/>
        <v>12534141</v>
      </c>
      <c r="G38" s="6">
        <f>G39+G40+G41</f>
        <v>0</v>
      </c>
      <c r="H38" s="6">
        <f>H39+H40+H41</f>
        <v>12534141</v>
      </c>
      <c r="I38" s="6">
        <f>I39+I40+I41</f>
        <v>12534141</v>
      </c>
      <c r="J38" s="6">
        <f>J39+J40+J41</f>
        <v>0</v>
      </c>
      <c r="K38" s="6">
        <f t="shared" si="1"/>
        <v>0</v>
      </c>
    </row>
    <row r="39" spans="1:12" s="2" customFormat="1" ht="22.5" x14ac:dyDescent="0.25">
      <c r="A39" s="5" t="s">
        <v>138</v>
      </c>
      <c r="B39" s="5" t="s">
        <v>117</v>
      </c>
      <c r="C39" s="5" t="s">
        <v>118</v>
      </c>
      <c r="D39" s="6">
        <v>2100000</v>
      </c>
      <c r="E39" s="6">
        <v>1226000</v>
      </c>
      <c r="F39" s="6">
        <f t="shared" si="0"/>
        <v>982000</v>
      </c>
      <c r="G39" s="6">
        <v>0</v>
      </c>
      <c r="H39" s="6">
        <v>982000</v>
      </c>
      <c r="I39" s="6">
        <v>982000</v>
      </c>
      <c r="J39" s="6">
        <v>0</v>
      </c>
      <c r="K39" s="6">
        <f t="shared" si="1"/>
        <v>0</v>
      </c>
    </row>
    <row r="40" spans="1:12" s="2" customFormat="1" ht="22.5" x14ac:dyDescent="0.25">
      <c r="A40" s="5" t="s">
        <v>139</v>
      </c>
      <c r="B40" s="5" t="s">
        <v>120</v>
      </c>
      <c r="C40" s="5" t="s">
        <v>121</v>
      </c>
      <c r="D40" s="6">
        <v>621500</v>
      </c>
      <c r="E40" s="6">
        <v>621500</v>
      </c>
      <c r="F40" s="6">
        <f t="shared" si="0"/>
        <v>521500</v>
      </c>
      <c r="G40" s="6">
        <v>0</v>
      </c>
      <c r="H40" s="6">
        <v>521500</v>
      </c>
      <c r="I40" s="6">
        <v>521500</v>
      </c>
      <c r="J40" s="6">
        <v>0</v>
      </c>
      <c r="K40" s="6">
        <f t="shared" si="1"/>
        <v>0</v>
      </c>
    </row>
    <row r="41" spans="1:12" s="2" customFormat="1" ht="33" x14ac:dyDescent="0.25">
      <c r="A41" s="5" t="s">
        <v>140</v>
      </c>
      <c r="B41" s="5" t="s">
        <v>126</v>
      </c>
      <c r="C41" s="5" t="s">
        <v>127</v>
      </c>
      <c r="D41" s="6">
        <v>22660000</v>
      </c>
      <c r="E41" s="6">
        <v>11940000</v>
      </c>
      <c r="F41" s="6">
        <f t="shared" si="0"/>
        <v>11030641</v>
      </c>
      <c r="G41" s="6">
        <v>0</v>
      </c>
      <c r="H41" s="6">
        <v>11030641</v>
      </c>
      <c r="I41" s="6">
        <v>11030641</v>
      </c>
      <c r="J41" s="6">
        <v>0</v>
      </c>
      <c r="K41" s="6">
        <f t="shared" si="1"/>
        <v>0</v>
      </c>
    </row>
    <row r="42" spans="1:12" s="2" customFormat="1" x14ac:dyDescent="0.25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25">
      <c r="A43" s="11" t="s">
        <v>128</v>
      </c>
      <c r="B43" s="11"/>
      <c r="C43" s="11"/>
      <c r="D43" s="11"/>
      <c r="E43" s="11" t="s">
        <v>130</v>
      </c>
      <c r="F43" s="11"/>
      <c r="G43" s="11"/>
      <c r="H43" s="11"/>
      <c r="I43" s="11" t="s">
        <v>132</v>
      </c>
      <c r="J43" s="11"/>
      <c r="K43" s="11"/>
      <c r="L43" s="11"/>
    </row>
    <row r="44" spans="1:12" x14ac:dyDescent="0.25">
      <c r="A44" s="17" t="s">
        <v>129</v>
      </c>
      <c r="B44" s="17"/>
      <c r="C44" s="17"/>
      <c r="D44" s="17"/>
      <c r="E44" s="17" t="s">
        <v>131</v>
      </c>
      <c r="F44" s="17"/>
      <c r="G44" s="17"/>
      <c r="H44" s="17"/>
      <c r="I44" s="17"/>
      <c r="J44" s="17"/>
      <c r="K44" s="17"/>
      <c r="L44" s="17"/>
    </row>
    <row r="85" spans="1:20" x14ac:dyDescent="0.25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A43:D43"/>
    <mergeCell ref="A44:D44"/>
    <mergeCell ref="E43:H43"/>
    <mergeCell ref="E44:H44"/>
    <mergeCell ref="I43:L43"/>
    <mergeCell ref="I44:L4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topLeftCell="B7" workbookViewId="0">
      <selection activeCell="B12" sqref="B12:I28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141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142</v>
      </c>
      <c r="C12" s="5" t="s">
        <v>22</v>
      </c>
      <c r="D12" s="6">
        <f>D13+D18+D21+D25</f>
        <v>1183100</v>
      </c>
      <c r="E12" s="6">
        <f>E13+E18+E21+E25</f>
        <v>1161100</v>
      </c>
      <c r="F12" s="6">
        <f t="shared" ref="F12:F28" si="0">G12+H12</f>
        <v>918266</v>
      </c>
      <c r="G12" s="6">
        <f>G13+G18+G21+G25</f>
        <v>0</v>
      </c>
      <c r="H12" s="6">
        <f>H13+H18+H21+H25</f>
        <v>918266</v>
      </c>
      <c r="I12" s="6">
        <f>I13+I18+I21+I25</f>
        <v>918266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299600</v>
      </c>
      <c r="E13" s="6">
        <f t="shared" si="2"/>
        <v>277600</v>
      </c>
      <c r="F13" s="6">
        <f t="shared" si="0"/>
        <v>28649</v>
      </c>
      <c r="G13" s="6">
        <f t="shared" ref="G13:J16" si="3">+G14</f>
        <v>0</v>
      </c>
      <c r="H13" s="6">
        <f t="shared" si="3"/>
        <v>28649</v>
      </c>
      <c r="I13" s="6">
        <f t="shared" si="3"/>
        <v>28649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143</v>
      </c>
      <c r="B14" s="5" t="s">
        <v>27</v>
      </c>
      <c r="C14" s="5" t="s">
        <v>28</v>
      </c>
      <c r="D14" s="6">
        <f t="shared" si="2"/>
        <v>299600</v>
      </c>
      <c r="E14" s="6">
        <f t="shared" si="2"/>
        <v>277600</v>
      </c>
      <c r="F14" s="6">
        <f t="shared" si="0"/>
        <v>28649</v>
      </c>
      <c r="G14" s="6">
        <f t="shared" si="3"/>
        <v>0</v>
      </c>
      <c r="H14" s="6">
        <f t="shared" si="3"/>
        <v>28649</v>
      </c>
      <c r="I14" s="6">
        <f t="shared" si="3"/>
        <v>28649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144</v>
      </c>
      <c r="B15" s="5" t="s">
        <v>42</v>
      </c>
      <c r="C15" s="5" t="s">
        <v>43</v>
      </c>
      <c r="D15" s="6">
        <f t="shared" si="2"/>
        <v>299600</v>
      </c>
      <c r="E15" s="6">
        <f t="shared" si="2"/>
        <v>277600</v>
      </c>
      <c r="F15" s="6">
        <f t="shared" si="0"/>
        <v>28649</v>
      </c>
      <c r="G15" s="6">
        <f t="shared" si="3"/>
        <v>0</v>
      </c>
      <c r="H15" s="6">
        <f t="shared" si="3"/>
        <v>28649</v>
      </c>
      <c r="I15" s="6">
        <f t="shared" si="3"/>
        <v>28649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145</v>
      </c>
      <c r="B16" s="5" t="s">
        <v>72</v>
      </c>
      <c r="C16" s="5" t="s">
        <v>73</v>
      </c>
      <c r="D16" s="6">
        <f t="shared" si="2"/>
        <v>299600</v>
      </c>
      <c r="E16" s="6">
        <f t="shared" si="2"/>
        <v>277600</v>
      </c>
      <c r="F16" s="6">
        <f t="shared" si="0"/>
        <v>28649</v>
      </c>
      <c r="G16" s="6">
        <f t="shared" si="3"/>
        <v>0</v>
      </c>
      <c r="H16" s="6">
        <f t="shared" si="3"/>
        <v>28649</v>
      </c>
      <c r="I16" s="6">
        <f t="shared" si="3"/>
        <v>28649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146</v>
      </c>
      <c r="B17" s="5" t="s">
        <v>81</v>
      </c>
      <c r="C17" s="5" t="s">
        <v>82</v>
      </c>
      <c r="D17" s="6">
        <v>299600</v>
      </c>
      <c r="E17" s="6">
        <v>277600</v>
      </c>
      <c r="F17" s="6">
        <f t="shared" si="0"/>
        <v>28649</v>
      </c>
      <c r="G17" s="6">
        <v>0</v>
      </c>
      <c r="H17" s="6">
        <v>28649</v>
      </c>
      <c r="I17" s="6">
        <v>28649</v>
      </c>
      <c r="J17" s="6">
        <v>0</v>
      </c>
      <c r="K17" s="6">
        <f t="shared" si="1"/>
        <v>0</v>
      </c>
    </row>
    <row r="18" spans="1:12" s="2" customFormat="1" x14ac:dyDescent="0.25">
      <c r="A18" s="5" t="s">
        <v>147</v>
      </c>
      <c r="B18" s="5" t="s">
        <v>84</v>
      </c>
      <c r="C18" s="5" t="s">
        <v>85</v>
      </c>
      <c r="D18" s="6">
        <f>D19</f>
        <v>0</v>
      </c>
      <c r="E18" s="6">
        <f>E19</f>
        <v>0</v>
      </c>
      <c r="F18" s="6">
        <f t="shared" si="0"/>
        <v>2767</v>
      </c>
      <c r="G18" s="6">
        <f t="shared" ref="G18:J19" si="4">G19</f>
        <v>0</v>
      </c>
      <c r="H18" s="6">
        <f t="shared" si="4"/>
        <v>2767</v>
      </c>
      <c r="I18" s="6">
        <f t="shared" si="4"/>
        <v>2767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148</v>
      </c>
      <c r="B19" s="5" t="s">
        <v>87</v>
      </c>
      <c r="C19" s="5" t="s">
        <v>88</v>
      </c>
      <c r="D19" s="6">
        <f>D20</f>
        <v>0</v>
      </c>
      <c r="E19" s="6">
        <f>E20</f>
        <v>0</v>
      </c>
      <c r="F19" s="6">
        <f t="shared" si="0"/>
        <v>2767</v>
      </c>
      <c r="G19" s="6">
        <f t="shared" si="4"/>
        <v>0</v>
      </c>
      <c r="H19" s="6">
        <f t="shared" si="4"/>
        <v>2767</v>
      </c>
      <c r="I19" s="6">
        <f t="shared" si="4"/>
        <v>2767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26</v>
      </c>
      <c r="B20" s="5" t="s">
        <v>90</v>
      </c>
      <c r="C20" s="5" t="s">
        <v>91</v>
      </c>
      <c r="D20" s="6">
        <v>0</v>
      </c>
      <c r="E20" s="6">
        <v>0</v>
      </c>
      <c r="F20" s="6">
        <f t="shared" si="0"/>
        <v>2767</v>
      </c>
      <c r="G20" s="6">
        <v>0</v>
      </c>
      <c r="H20" s="6">
        <v>2767</v>
      </c>
      <c r="I20" s="6">
        <v>2767</v>
      </c>
      <c r="J20" s="6">
        <v>0</v>
      </c>
      <c r="K20" s="6">
        <f t="shared" si="1"/>
        <v>0</v>
      </c>
    </row>
    <row r="21" spans="1:12" s="2" customFormat="1" ht="22.5" x14ac:dyDescent="0.25">
      <c r="A21" s="5" t="s">
        <v>149</v>
      </c>
      <c r="B21" s="5" t="s">
        <v>93</v>
      </c>
      <c r="C21" s="5" t="s">
        <v>94</v>
      </c>
      <c r="D21" s="6">
        <f>D22</f>
        <v>0</v>
      </c>
      <c r="E21" s="6">
        <f>E22</f>
        <v>0</v>
      </c>
      <c r="F21" s="6">
        <f t="shared" si="0"/>
        <v>3350</v>
      </c>
      <c r="G21" s="6">
        <f t="shared" ref="G21:J22" si="5">G22</f>
        <v>0</v>
      </c>
      <c r="H21" s="6">
        <f t="shared" si="5"/>
        <v>3350</v>
      </c>
      <c r="I21" s="6">
        <f t="shared" si="5"/>
        <v>3350</v>
      </c>
      <c r="J21" s="6">
        <f t="shared" si="5"/>
        <v>0</v>
      </c>
      <c r="K21" s="6">
        <f t="shared" si="1"/>
        <v>0</v>
      </c>
    </row>
    <row r="22" spans="1:12" s="2" customFormat="1" ht="22.5" x14ac:dyDescent="0.25">
      <c r="A22" s="5" t="s">
        <v>35</v>
      </c>
      <c r="B22" s="5" t="s">
        <v>96</v>
      </c>
      <c r="C22" s="5" t="s">
        <v>97</v>
      </c>
      <c r="D22" s="6">
        <f>D23</f>
        <v>0</v>
      </c>
      <c r="E22" s="6">
        <f>E23</f>
        <v>0</v>
      </c>
      <c r="F22" s="6">
        <f t="shared" si="0"/>
        <v>3350</v>
      </c>
      <c r="G22" s="6">
        <f t="shared" si="5"/>
        <v>0</v>
      </c>
      <c r="H22" s="6">
        <f t="shared" si="5"/>
        <v>3350</v>
      </c>
      <c r="I22" s="6">
        <f t="shared" si="5"/>
        <v>3350</v>
      </c>
      <c r="J22" s="6">
        <f t="shared" si="5"/>
        <v>0</v>
      </c>
      <c r="K22" s="6">
        <f t="shared" si="1"/>
        <v>0</v>
      </c>
    </row>
    <row r="23" spans="1:12" s="2" customFormat="1" ht="22.5" x14ac:dyDescent="0.25">
      <c r="A23" s="5" t="s">
        <v>38</v>
      </c>
      <c r="B23" s="5" t="s">
        <v>99</v>
      </c>
      <c r="C23" s="5" t="s">
        <v>100</v>
      </c>
      <c r="D23" s="6">
        <f>+D24</f>
        <v>0</v>
      </c>
      <c r="E23" s="6">
        <f>+E24</f>
        <v>0</v>
      </c>
      <c r="F23" s="6">
        <f t="shared" si="0"/>
        <v>3350</v>
      </c>
      <c r="G23" s="6">
        <f>+G24</f>
        <v>0</v>
      </c>
      <c r="H23" s="6">
        <f>+H24</f>
        <v>3350</v>
      </c>
      <c r="I23" s="6">
        <f>+I24</f>
        <v>3350</v>
      </c>
      <c r="J23" s="6">
        <f>+J24</f>
        <v>0</v>
      </c>
      <c r="K23" s="6">
        <f t="shared" si="1"/>
        <v>0</v>
      </c>
    </row>
    <row r="24" spans="1:12" s="2" customFormat="1" ht="33" x14ac:dyDescent="0.25">
      <c r="A24" s="5" t="s">
        <v>150</v>
      </c>
      <c r="B24" s="5" t="s">
        <v>105</v>
      </c>
      <c r="C24" s="5" t="s">
        <v>106</v>
      </c>
      <c r="D24" s="6">
        <v>0</v>
      </c>
      <c r="E24" s="6">
        <v>0</v>
      </c>
      <c r="F24" s="6">
        <f t="shared" si="0"/>
        <v>3350</v>
      </c>
      <c r="G24" s="6">
        <v>0</v>
      </c>
      <c r="H24" s="6">
        <v>3350</v>
      </c>
      <c r="I24" s="6">
        <v>3350</v>
      </c>
      <c r="J24" s="6">
        <v>0</v>
      </c>
      <c r="K24" s="6">
        <f t="shared" si="1"/>
        <v>0</v>
      </c>
    </row>
    <row r="25" spans="1:12" s="2" customFormat="1" ht="22.5" x14ac:dyDescent="0.25">
      <c r="A25" s="5" t="s">
        <v>151</v>
      </c>
      <c r="B25" s="5" t="s">
        <v>108</v>
      </c>
      <c r="C25" s="5" t="s">
        <v>109</v>
      </c>
      <c r="D25" s="6">
        <f>D26</f>
        <v>883500</v>
      </c>
      <c r="E25" s="6">
        <f>E26</f>
        <v>883500</v>
      </c>
      <c r="F25" s="6">
        <f t="shared" si="0"/>
        <v>883500</v>
      </c>
      <c r="G25" s="6">
        <f>G26</f>
        <v>0</v>
      </c>
      <c r="H25" s="6">
        <f>H26</f>
        <v>883500</v>
      </c>
      <c r="I25" s="6">
        <f>I26</f>
        <v>883500</v>
      </c>
      <c r="J25" s="6">
        <f>J26</f>
        <v>0</v>
      </c>
      <c r="K25" s="6">
        <f t="shared" si="1"/>
        <v>0</v>
      </c>
    </row>
    <row r="26" spans="1:12" s="2" customFormat="1" ht="22.5" x14ac:dyDescent="0.25">
      <c r="A26" s="5" t="s">
        <v>152</v>
      </c>
      <c r="B26" s="5" t="s">
        <v>111</v>
      </c>
      <c r="C26" s="5" t="s">
        <v>112</v>
      </c>
      <c r="D26" s="6">
        <f>+D27</f>
        <v>883500</v>
      </c>
      <c r="E26" s="6">
        <f>+E27</f>
        <v>883500</v>
      </c>
      <c r="F26" s="6">
        <f t="shared" si="0"/>
        <v>883500</v>
      </c>
      <c r="G26" s="6">
        <f t="shared" ref="G26:J27" si="6">+G27</f>
        <v>0</v>
      </c>
      <c r="H26" s="6">
        <f t="shared" si="6"/>
        <v>883500</v>
      </c>
      <c r="I26" s="6">
        <f t="shared" si="6"/>
        <v>883500</v>
      </c>
      <c r="J26" s="6">
        <f t="shared" si="6"/>
        <v>0</v>
      </c>
      <c r="K26" s="6">
        <f t="shared" si="1"/>
        <v>0</v>
      </c>
    </row>
    <row r="27" spans="1:12" s="2" customFormat="1" ht="64.5" x14ac:dyDescent="0.25">
      <c r="A27" s="5" t="s">
        <v>153</v>
      </c>
      <c r="B27" s="5" t="s">
        <v>114</v>
      </c>
      <c r="C27" s="5" t="s">
        <v>115</v>
      </c>
      <c r="D27" s="6">
        <f>+D28</f>
        <v>883500</v>
      </c>
      <c r="E27" s="6">
        <f>+E28</f>
        <v>883500</v>
      </c>
      <c r="F27" s="6">
        <f t="shared" si="0"/>
        <v>883500</v>
      </c>
      <c r="G27" s="6">
        <f t="shared" si="6"/>
        <v>0</v>
      </c>
      <c r="H27" s="6">
        <f t="shared" si="6"/>
        <v>883500</v>
      </c>
      <c r="I27" s="6">
        <f t="shared" si="6"/>
        <v>883500</v>
      </c>
      <c r="J27" s="6">
        <f t="shared" si="6"/>
        <v>0</v>
      </c>
      <c r="K27" s="6">
        <f t="shared" si="1"/>
        <v>0</v>
      </c>
    </row>
    <row r="28" spans="1:12" s="2" customFormat="1" ht="22.5" x14ac:dyDescent="0.25">
      <c r="A28" s="5" t="s">
        <v>154</v>
      </c>
      <c r="B28" s="5" t="s">
        <v>123</v>
      </c>
      <c r="C28" s="5" t="s">
        <v>124</v>
      </c>
      <c r="D28" s="6">
        <v>883500</v>
      </c>
      <c r="E28" s="6">
        <v>883500</v>
      </c>
      <c r="F28" s="6">
        <f t="shared" si="0"/>
        <v>883500</v>
      </c>
      <c r="G28" s="6">
        <v>0</v>
      </c>
      <c r="H28" s="6">
        <v>883500</v>
      </c>
      <c r="I28" s="6">
        <v>883500</v>
      </c>
      <c r="J28" s="6">
        <v>0</v>
      </c>
      <c r="K28" s="6">
        <f t="shared" si="1"/>
        <v>0</v>
      </c>
    </row>
    <row r="29" spans="1:12" s="2" customFormat="1" x14ac:dyDescent="0.25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11" t="s">
        <v>128</v>
      </c>
      <c r="B30" s="11"/>
      <c r="C30" s="11"/>
      <c r="D30" s="11"/>
      <c r="E30" s="11" t="s">
        <v>130</v>
      </c>
      <c r="F30" s="11"/>
      <c r="G30" s="11"/>
      <c r="H30" s="11"/>
      <c r="I30" s="11" t="s">
        <v>132</v>
      </c>
      <c r="J30" s="11"/>
      <c r="K30" s="11"/>
      <c r="L30" s="11"/>
    </row>
    <row r="31" spans="1:12" x14ac:dyDescent="0.25">
      <c r="A31" s="17" t="s">
        <v>129</v>
      </c>
      <c r="B31" s="17"/>
      <c r="C31" s="17"/>
      <c r="D31" s="17"/>
      <c r="E31" s="17" t="s">
        <v>131</v>
      </c>
      <c r="F31" s="17"/>
      <c r="G31" s="17"/>
      <c r="H31" s="17"/>
      <c r="I31" s="17"/>
      <c r="J31" s="17"/>
      <c r="K31" s="17"/>
      <c r="L31" s="17"/>
    </row>
    <row r="59" spans="1:20" x14ac:dyDescent="0.25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A30:D30"/>
    <mergeCell ref="A31:D31"/>
    <mergeCell ref="E30:H30"/>
    <mergeCell ref="E31:H31"/>
    <mergeCell ref="I30:L30"/>
    <mergeCell ref="I31:L3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2023-08-11T06:49:14Z</cp:lastPrinted>
  <dcterms:created xsi:type="dcterms:W3CDTF">2023-08-10T09:02:42Z</dcterms:created>
  <dcterms:modified xsi:type="dcterms:W3CDTF">2023-08-11T06:49:15Z</dcterms:modified>
</cp:coreProperties>
</file>