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martie\ph cont executie trim IV 2023\"/>
    </mc:Choice>
  </mc:AlternateContent>
  <xr:revisionPtr revIDLastSave="0" documentId="13_ncr:1_{70E4ED65-05E7-4402-BC1F-10595EA1D42C}" xr6:coauthVersionLast="47" xr6:coauthVersionMax="47" xr10:uidLastSave="{00000000-0000-0000-0000-000000000000}"/>
  <bookViews>
    <workbookView xWindow="-120" yWindow="-120" windowWidth="29040" windowHeight="15990" xr2:uid="{0F70CA6F-2BFE-4E54-9556-25CAC8E06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I92" i="1"/>
  <c r="H92" i="1"/>
  <c r="H91" i="1" s="1"/>
  <c r="G92" i="1"/>
  <c r="E92" i="1"/>
  <c r="D92" i="1"/>
  <c r="I91" i="1"/>
  <c r="G91" i="1"/>
  <c r="E91" i="1"/>
  <c r="D91" i="1"/>
  <c r="I90" i="1"/>
  <c r="I80" i="1" s="1"/>
  <c r="G90" i="1"/>
  <c r="E90" i="1"/>
  <c r="D90" i="1"/>
  <c r="F89" i="1"/>
  <c r="F88" i="1"/>
  <c r="I87" i="1"/>
  <c r="H87" i="1"/>
  <c r="G87" i="1"/>
  <c r="F87" i="1" s="1"/>
  <c r="E87" i="1"/>
  <c r="D87" i="1"/>
  <c r="D86" i="1" s="1"/>
  <c r="D80" i="1" s="1"/>
  <c r="I86" i="1"/>
  <c r="H86" i="1"/>
  <c r="G86" i="1"/>
  <c r="F86" i="1" s="1"/>
  <c r="E86" i="1"/>
  <c r="F85" i="1"/>
  <c r="I84" i="1"/>
  <c r="H84" i="1"/>
  <c r="G84" i="1"/>
  <c r="F84" i="1"/>
  <c r="E84" i="1"/>
  <c r="D84" i="1"/>
  <c r="I83" i="1"/>
  <c r="H83" i="1"/>
  <c r="G83" i="1"/>
  <c r="F83" i="1"/>
  <c r="E83" i="1"/>
  <c r="E82" i="1" s="1"/>
  <c r="E81" i="1" s="1"/>
  <c r="E80" i="1" s="1"/>
  <c r="D83" i="1"/>
  <c r="I82" i="1"/>
  <c r="H82" i="1"/>
  <c r="G82" i="1"/>
  <c r="F82" i="1"/>
  <c r="D82" i="1"/>
  <c r="I81" i="1"/>
  <c r="H81" i="1"/>
  <c r="G81" i="1"/>
  <c r="F81" i="1"/>
  <c r="D81" i="1"/>
  <c r="F74" i="1"/>
  <c r="F73" i="1"/>
  <c r="F72" i="1"/>
  <c r="I71" i="1"/>
  <c r="H71" i="1"/>
  <c r="H70" i="1" s="1"/>
  <c r="G71" i="1"/>
  <c r="E71" i="1"/>
  <c r="D71" i="1"/>
  <c r="I70" i="1"/>
  <c r="G70" i="1"/>
  <c r="E70" i="1"/>
  <c r="D70" i="1"/>
  <c r="I69" i="1"/>
  <c r="G69" i="1"/>
  <c r="E69" i="1"/>
  <c r="D69" i="1"/>
  <c r="F68" i="1"/>
  <c r="F67" i="1"/>
  <c r="I66" i="1"/>
  <c r="H66" i="1"/>
  <c r="G66" i="1"/>
  <c r="G56" i="1" s="1"/>
  <c r="F66" i="1"/>
  <c r="E66" i="1"/>
  <c r="E56" i="1" s="1"/>
  <c r="E51" i="1" s="1"/>
  <c r="E50" i="1" s="1"/>
  <c r="E49" i="1" s="1"/>
  <c r="D66" i="1"/>
  <c r="D56" i="1" s="1"/>
  <c r="D51" i="1" s="1"/>
  <c r="D50" i="1" s="1"/>
  <c r="D49" i="1" s="1"/>
  <c r="F65" i="1"/>
  <c r="F64" i="1"/>
  <c r="F63" i="1"/>
  <c r="F62" i="1"/>
  <c r="F61" i="1"/>
  <c r="F60" i="1"/>
  <c r="F59" i="1"/>
  <c r="F58" i="1"/>
  <c r="I57" i="1"/>
  <c r="H57" i="1"/>
  <c r="F57" i="1" s="1"/>
  <c r="G57" i="1"/>
  <c r="E57" i="1"/>
  <c r="D57" i="1"/>
  <c r="I56" i="1"/>
  <c r="H56" i="1"/>
  <c r="H51" i="1" s="1"/>
  <c r="H50" i="1" s="1"/>
  <c r="F55" i="1"/>
  <c r="I54" i="1"/>
  <c r="H54" i="1"/>
  <c r="G54" i="1"/>
  <c r="F54" i="1" s="1"/>
  <c r="E54" i="1"/>
  <c r="D54" i="1"/>
  <c r="I53" i="1"/>
  <c r="H53" i="1"/>
  <c r="G53" i="1"/>
  <c r="F53" i="1" s="1"/>
  <c r="E53" i="1"/>
  <c r="D53" i="1"/>
  <c r="I52" i="1"/>
  <c r="H52" i="1"/>
  <c r="G52" i="1"/>
  <c r="F52" i="1" s="1"/>
  <c r="E52" i="1"/>
  <c r="D52" i="1"/>
  <c r="I51" i="1"/>
  <c r="I50" i="1"/>
  <c r="I49" i="1"/>
  <c r="F91" i="1" l="1"/>
  <c r="H90" i="1"/>
  <c r="F92" i="1"/>
  <c r="G80" i="1"/>
  <c r="H69" i="1"/>
  <c r="F69" i="1" s="1"/>
  <c r="F70" i="1"/>
  <c r="H49" i="1"/>
  <c r="F56" i="1"/>
  <c r="G51" i="1"/>
  <c r="F71" i="1"/>
  <c r="F90" i="1" l="1"/>
  <c r="H80" i="1"/>
  <c r="F80" i="1"/>
  <c r="G50" i="1"/>
  <c r="F51" i="1"/>
  <c r="G49" i="1" l="1"/>
  <c r="F49" i="1" s="1"/>
  <c r="F50" i="1"/>
  <c r="D17" i="1" l="1"/>
  <c r="D16" i="1" s="1"/>
  <c r="D15" i="1" s="1"/>
  <c r="D14" i="1" s="1"/>
  <c r="D13" i="1" s="1"/>
  <c r="D12" i="1" s="1"/>
  <c r="E17" i="1"/>
  <c r="E16" i="1" s="1"/>
  <c r="E15" i="1" s="1"/>
  <c r="G17" i="1"/>
  <c r="F17" i="1" s="1"/>
  <c r="K17" i="1" s="1"/>
  <c r="H17" i="1"/>
  <c r="H16" i="1" s="1"/>
  <c r="H15" i="1" s="1"/>
  <c r="I17" i="1"/>
  <c r="I16" i="1" s="1"/>
  <c r="I15" i="1" s="1"/>
  <c r="J17" i="1"/>
  <c r="J16" i="1" s="1"/>
  <c r="J15" i="1" s="1"/>
  <c r="J14" i="1" s="1"/>
  <c r="J13" i="1" s="1"/>
  <c r="F18" i="1"/>
  <c r="K18" i="1"/>
  <c r="D19" i="1"/>
  <c r="D20" i="1"/>
  <c r="E20" i="1"/>
  <c r="G20" i="1"/>
  <c r="H20" i="1"/>
  <c r="H19" i="1" s="1"/>
  <c r="I20" i="1"/>
  <c r="I19" i="1" s="1"/>
  <c r="J20" i="1"/>
  <c r="J19" i="1" s="1"/>
  <c r="F21" i="1"/>
  <c r="K21" i="1"/>
  <c r="F22" i="1"/>
  <c r="K22" i="1" s="1"/>
  <c r="F23" i="1"/>
  <c r="K23" i="1" s="1"/>
  <c r="F24" i="1"/>
  <c r="K24" i="1" s="1"/>
  <c r="F25" i="1"/>
  <c r="K25" i="1" s="1"/>
  <c r="F26" i="1"/>
  <c r="K26" i="1"/>
  <c r="F27" i="1"/>
  <c r="K27" i="1"/>
  <c r="F28" i="1"/>
  <c r="K28" i="1" s="1"/>
  <c r="D29" i="1"/>
  <c r="E29" i="1"/>
  <c r="G29" i="1"/>
  <c r="F29" i="1" s="1"/>
  <c r="K29" i="1" s="1"/>
  <c r="H29" i="1"/>
  <c r="I29" i="1"/>
  <c r="J29" i="1"/>
  <c r="F30" i="1"/>
  <c r="K30" i="1"/>
  <c r="F31" i="1"/>
  <c r="K31" i="1" s="1"/>
  <c r="F32" i="1"/>
  <c r="K32" i="1"/>
  <c r="D34" i="1"/>
  <c r="D33" i="1" s="1"/>
  <c r="E34" i="1"/>
  <c r="E33" i="1" s="1"/>
  <c r="G34" i="1"/>
  <c r="G33" i="1" s="1"/>
  <c r="H34" i="1"/>
  <c r="H33" i="1" s="1"/>
  <c r="I34" i="1"/>
  <c r="I33" i="1" s="1"/>
  <c r="J34" i="1"/>
  <c r="J33" i="1" s="1"/>
  <c r="F35" i="1"/>
  <c r="K35" i="1"/>
  <c r="F36" i="1"/>
  <c r="K36" i="1" s="1"/>
  <c r="G38" i="1"/>
  <c r="D39" i="1"/>
  <c r="D38" i="1" s="1"/>
  <c r="D37" i="1" s="1"/>
  <c r="E39" i="1"/>
  <c r="E38" i="1" s="1"/>
  <c r="E37" i="1" s="1"/>
  <c r="F39" i="1"/>
  <c r="K39" i="1" s="1"/>
  <c r="G39" i="1"/>
  <c r="H39" i="1"/>
  <c r="H38" i="1" s="1"/>
  <c r="H37" i="1" s="1"/>
  <c r="I39" i="1"/>
  <c r="I38" i="1" s="1"/>
  <c r="I37" i="1" s="1"/>
  <c r="J39" i="1"/>
  <c r="J38" i="1" s="1"/>
  <c r="J37" i="1" s="1"/>
  <c r="F40" i="1"/>
  <c r="K40" i="1" s="1"/>
  <c r="F41" i="1"/>
  <c r="K41" i="1" s="1"/>
  <c r="F42" i="1"/>
  <c r="K42" i="1" s="1"/>
  <c r="F43" i="1"/>
  <c r="K43" i="1" s="1"/>
  <c r="I14" i="1" l="1"/>
  <c r="I13" i="1" s="1"/>
  <c r="F38" i="1"/>
  <c r="K38" i="1" s="1"/>
  <c r="H14" i="1"/>
  <c r="H13" i="1" s="1"/>
  <c r="H12" i="1" s="1"/>
  <c r="E19" i="1"/>
  <c r="E14" i="1" s="1"/>
  <c r="E13" i="1" s="1"/>
  <c r="E12" i="1" s="1"/>
  <c r="F20" i="1"/>
  <c r="K20" i="1" s="1"/>
  <c r="I12" i="1"/>
  <c r="F33" i="1"/>
  <c r="K33" i="1" s="1"/>
  <c r="J12" i="1"/>
  <c r="G37" i="1"/>
  <c r="F37" i="1" s="1"/>
  <c r="K37" i="1" s="1"/>
  <c r="G16" i="1"/>
  <c r="F34" i="1"/>
  <c r="K34" i="1" s="1"/>
  <c r="G19" i="1"/>
  <c r="F19" i="1" s="1"/>
  <c r="K19" i="1" s="1"/>
  <c r="G15" i="1" l="1"/>
  <c r="F16" i="1"/>
  <c r="K16" i="1" s="1"/>
  <c r="G14" i="1" l="1"/>
  <c r="F15" i="1"/>
  <c r="K15" i="1" s="1"/>
  <c r="F14" i="1" l="1"/>
  <c r="K14" i="1" s="1"/>
  <c r="G13" i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<sst xmlns="http://schemas.openxmlformats.org/spreadsheetml/2006/main" count="205" uniqueCount="127">
  <si>
    <t>Cont de executie - Venituri - Bugetul institutiilor publice si activitatilor finantate integral sau partial din venituri proprii</t>
  </si>
  <si>
    <t>Trimestrul: 4, Anul: 2023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</si>
  <si>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</si>
  <si>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</si>
  <si>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</si>
  <si>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</si>
  <si>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</si>
  <si>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</si>
  <si>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</si>
  <si>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</si>
  <si>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</si>
  <si>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</si>
  <si>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</si>
  <si>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</si>
  <si>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</si>
  <si>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</si>
  <si>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</si>
  <si>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</si>
  <si>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</si>
  <si>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</si>
  <si>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</si>
  <si>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</si>
  <si>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</si>
  <si>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</si>
  <si>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</si>
  <si>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</si>
  <si>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</si>
  <si>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</si>
  <si>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</si>
  <si>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</si>
  <si>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</si>
  <si>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</si>
  <si>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</si>
  <si>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</si>
  <si>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</si>
  <si>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</si>
  <si>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</si>
  <si>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</si>
  <si>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</si>
  <si>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</si>
  <si>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</si>
  <si>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</si>
  <si>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</si>
  <si>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</si>
  <si>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</si>
  <si>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</si>
  <si>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</si>
  <si>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</si>
  <si>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</si>
  <si>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</si>
  <si>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</si>
  <si>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</si>
  <si>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</si>
  <si>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</si>
  <si>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</si>
  <si>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</si>
  <si>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</si>
  <si>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</si>
  <si>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</si>
  <si>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</si>
  <si>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</si>
  <si>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</si>
  <si>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</si>
  <si>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</si>
  <si>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</si>
  <si>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</si>
  <si>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</si>
  <si>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</si>
  <si>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</si>
  <si>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</si>
  <si>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</si>
  <si>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</si>
  <si>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</si>
  <si>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</si>
  <si>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</si>
  <si>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</si>
  <si>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</si>
  <si>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</si>
  <si>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</si>
  <si>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</si>
  <si>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</si>
  <si>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</si>
  <si>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</si>
  <si>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</si>
  <si>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</si>
  <si>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</si>
  <si>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</si>
  <si>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63</t>
  </si>
  <si>
    <t>Alte venituri din valorificarea unor bunuri</t>
  </si>
  <si>
    <t>39.10.50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</si>
  <si>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</si>
  <si>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</si>
  <si>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</si>
  <si>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</si>
  <si>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</si>
  <si>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</si>
  <si>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</si>
  <si>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</si>
  <si>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</si>
  <si>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</si>
  <si>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</si>
  <si>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</si>
  <si>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</si>
  <si>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</si>
  <si>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</si>
  <si>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</si>
  <si>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</si>
  <si>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</si>
  <si>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</si>
  <si>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</si>
  <si>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</si>
  <si>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VENITURILE SECŢIUNII DE FUNCŢIONARE - TOTAL</t>
  </si>
  <si>
    <t>VENITURILE SECŢIUNII DE DEZVOLTARE - TOTAL</t>
  </si>
  <si>
    <t>CONSILIUL LOCAL</t>
  </si>
  <si>
    <t>MUNICIPIUL CÂMPULUNG MOLDOVENESC                                                               ANEXA NR. 3 LA HCL NR. _____/2024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</si>
  <si>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</si>
  <si>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</si>
  <si>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</si>
  <si>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</si>
  <si>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</si>
  <si>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</si>
  <si>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</si>
  <si>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</si>
  <si>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</si>
  <si>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</si>
  <si>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initiale</t>
  </si>
  <si>
    <t>Prevederi bugetare definitive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</si>
</sst>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2C09-0B4C-4AC4-8BDD-B587564FD3A4}">
  <dimension ref="A1:T105"/>
  <sheetViews>
    <sheetView tabSelected="1" topLeftCell="B1" workbookViewId="0">
      <selection activeCell="D7" sqref="D7:I10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4" width="13.140625" customWidth="1"/>
    <col min="5" max="5" width="12.85546875" customWidth="1"/>
    <col min="6" max="8" width="14.42578125" hidden="1" customWidth="1"/>
    <col min="9" max="9" width="12.7109375" customWidth="1"/>
    <col min="10" max="11" width="14.42578125" hidden="1" customWidth="1"/>
  </cols>
  <sheetData>
    <row r="1" spans="1:11" x14ac:dyDescent="0.25">
      <c r="A1" s="10" t="s">
        <v>114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customHeight="1" thickBot="1" x14ac:dyDescent="0.3">
      <c r="A7" s="14" t="s">
        <v>2</v>
      </c>
      <c r="B7" s="14"/>
      <c r="C7" s="14" t="s">
        <v>4</v>
      </c>
      <c r="D7" s="14" t="s">
        <v>125</v>
      </c>
      <c r="E7" s="14" t="s">
        <v>126</v>
      </c>
      <c r="F7" s="14" t="s">
        <v>6</v>
      </c>
      <c r="G7" s="14"/>
      <c r="H7" s="14"/>
      <c r="I7" s="14" t="s">
        <v>11</v>
      </c>
      <c r="J7" s="14" t="s">
        <v>12</v>
      </c>
      <c r="K7" s="14" t="s">
        <v>13</v>
      </c>
    </row>
    <row r="8" spans="1:11" s="2" customFormat="1" ht="15.75" customHeight="1" thickBot="1" x14ac:dyDescent="0.3">
      <c r="A8" s="14"/>
      <c r="B8" s="14"/>
      <c r="C8" s="14"/>
      <c r="D8" s="14"/>
      <c r="E8" s="14"/>
      <c r="F8" s="14" t="s">
        <v>7</v>
      </c>
      <c r="G8" s="14" t="s">
        <v>9</v>
      </c>
      <c r="H8" s="14" t="s">
        <v>10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3</v>
      </c>
      <c r="B11" s="14"/>
      <c r="C11" s="1" t="s">
        <v>5</v>
      </c>
      <c r="D11" s="1">
        <v>1</v>
      </c>
      <c r="E11" s="1">
        <v>2</v>
      </c>
      <c r="F11" s="1" t="s">
        <v>8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</row>
    <row r="12" spans="1:11" s="2" customFormat="1" ht="22.5" x14ac:dyDescent="0.25">
      <c r="A12" s="5" t="s">
        <v>15</v>
      </c>
      <c r="B12" s="5" t="s">
        <v>16</v>
      </c>
      <c r="C12" s="5" t="s">
        <v>17</v>
      </c>
      <c r="D12" s="6">
        <f>D13+D33+D37</f>
        <v>46975550</v>
      </c>
      <c r="E12" s="6">
        <f>E13+E33+E37</f>
        <v>50535870</v>
      </c>
      <c r="F12" s="6">
        <f t="shared" ref="F12:F43" si="0">G12+H12</f>
        <v>49425244</v>
      </c>
      <c r="G12" s="6">
        <f>G13+G33+G37</f>
        <v>135720</v>
      </c>
      <c r="H12" s="6">
        <f>H13+H33+H37</f>
        <v>49289524</v>
      </c>
      <c r="I12" s="6">
        <f>I13+I33+I37</f>
        <v>48409491</v>
      </c>
      <c r="J12" s="6">
        <f>J13+J33+J37</f>
        <v>17697</v>
      </c>
      <c r="K12" s="6">
        <f t="shared" ref="K12:K43" si="1">F12-I12-J12</f>
        <v>998056</v>
      </c>
    </row>
    <row r="13" spans="1:11" s="2" customFormat="1" x14ac:dyDescent="0.25">
      <c r="A13" s="5" t="s">
        <v>18</v>
      </c>
      <c r="B13" s="5" t="s">
        <v>19</v>
      </c>
      <c r="C13" s="5" t="s">
        <v>20</v>
      </c>
      <c r="D13" s="6">
        <f>+D14</f>
        <v>21240550</v>
      </c>
      <c r="E13" s="6">
        <f>+E14</f>
        <v>22927310</v>
      </c>
      <c r="F13" s="6">
        <f t="shared" si="0"/>
        <v>23057838</v>
      </c>
      <c r="G13" s="6">
        <f>+G14</f>
        <v>135720</v>
      </c>
      <c r="H13" s="6">
        <f>+H14</f>
        <v>22922118</v>
      </c>
      <c r="I13" s="6">
        <f>+I14</f>
        <v>22042085</v>
      </c>
      <c r="J13" s="6">
        <f>+J14</f>
        <v>17697</v>
      </c>
      <c r="K13" s="6">
        <f t="shared" si="1"/>
        <v>998056</v>
      </c>
    </row>
    <row r="14" spans="1:11" s="2" customFormat="1" x14ac:dyDescent="0.25">
      <c r="A14" s="5" t="s">
        <v>21</v>
      </c>
      <c r="B14" s="5" t="s">
        <v>22</v>
      </c>
      <c r="C14" s="5" t="s">
        <v>23</v>
      </c>
      <c r="D14" s="6">
        <f>D15+D19</f>
        <v>21240550</v>
      </c>
      <c r="E14" s="6">
        <f>E15+E19</f>
        <v>22927310</v>
      </c>
      <c r="F14" s="6">
        <f t="shared" si="0"/>
        <v>23057838</v>
      </c>
      <c r="G14" s="6">
        <f>G15+G19</f>
        <v>135720</v>
      </c>
      <c r="H14" s="6">
        <f>H15+H19</f>
        <v>22922118</v>
      </c>
      <c r="I14" s="6">
        <f>I15+I19</f>
        <v>22042085</v>
      </c>
      <c r="J14" s="6">
        <f>J15+J19</f>
        <v>17697</v>
      </c>
      <c r="K14" s="6">
        <f t="shared" si="1"/>
        <v>998056</v>
      </c>
    </row>
    <row r="15" spans="1:11" s="2" customFormat="1" x14ac:dyDescent="0.25">
      <c r="A15" s="5" t="s">
        <v>24</v>
      </c>
      <c r="B15" s="5" t="s">
        <v>25</v>
      </c>
      <c r="C15" s="5" t="s">
        <v>26</v>
      </c>
      <c r="D15" s="6">
        <f>D16</f>
        <v>137700</v>
      </c>
      <c r="E15" s="6">
        <f>E16</f>
        <v>112700</v>
      </c>
      <c r="F15" s="6">
        <f t="shared" si="0"/>
        <v>113834</v>
      </c>
      <c r="G15" s="6">
        <f>G16</f>
        <v>5703</v>
      </c>
      <c r="H15" s="6">
        <f>H16</f>
        <v>108131</v>
      </c>
      <c r="I15" s="6">
        <f>I16</f>
        <v>105456</v>
      </c>
      <c r="J15" s="6">
        <f>J16</f>
        <v>0</v>
      </c>
      <c r="K15" s="6">
        <f t="shared" si="1"/>
        <v>8378</v>
      </c>
    </row>
    <row r="16" spans="1:11" s="2" customFormat="1" ht="22.5" x14ac:dyDescent="0.25">
      <c r="A16" s="5" t="s">
        <v>27</v>
      </c>
      <c r="B16" s="5" t="s">
        <v>28</v>
      </c>
      <c r="C16" s="5" t="s">
        <v>29</v>
      </c>
      <c r="D16" s="6">
        <f>+D17</f>
        <v>137700</v>
      </c>
      <c r="E16" s="6">
        <f>+E17</f>
        <v>112700</v>
      </c>
      <c r="F16" s="6">
        <f t="shared" si="0"/>
        <v>113834</v>
      </c>
      <c r="G16" s="6">
        <f>+G17</f>
        <v>5703</v>
      </c>
      <c r="H16" s="6">
        <f>+H17</f>
        <v>108131</v>
      </c>
      <c r="I16" s="6">
        <f>+I17</f>
        <v>105456</v>
      </c>
      <c r="J16" s="6">
        <f>+J17</f>
        <v>0</v>
      </c>
      <c r="K16" s="6">
        <f t="shared" si="1"/>
        <v>8378</v>
      </c>
    </row>
    <row r="17" spans="1:11" s="2" customFormat="1" x14ac:dyDescent="0.25">
      <c r="A17" s="5" t="s">
        <v>30</v>
      </c>
      <c r="B17" s="5" t="s">
        <v>31</v>
      </c>
      <c r="C17" s="5" t="s">
        <v>32</v>
      </c>
      <c r="D17" s="6">
        <f>D18</f>
        <v>137700</v>
      </c>
      <c r="E17" s="6">
        <f>E18</f>
        <v>112700</v>
      </c>
      <c r="F17" s="6">
        <f t="shared" si="0"/>
        <v>113834</v>
      </c>
      <c r="G17" s="6">
        <f>G18</f>
        <v>5703</v>
      </c>
      <c r="H17" s="6">
        <f>H18</f>
        <v>108131</v>
      </c>
      <c r="I17" s="6">
        <f>I18</f>
        <v>105456</v>
      </c>
      <c r="J17" s="6">
        <f>J18</f>
        <v>0</v>
      </c>
      <c r="K17" s="6">
        <f t="shared" si="1"/>
        <v>8378</v>
      </c>
    </row>
    <row r="18" spans="1:11" s="2" customFormat="1" ht="22.5" x14ac:dyDescent="0.25">
      <c r="A18" s="5" t="s">
        <v>33</v>
      </c>
      <c r="B18" s="5" t="s">
        <v>34</v>
      </c>
      <c r="C18" s="5" t="s">
        <v>35</v>
      </c>
      <c r="D18" s="6">
        <v>137700</v>
      </c>
      <c r="E18" s="6">
        <v>112700</v>
      </c>
      <c r="F18" s="6">
        <f t="shared" si="0"/>
        <v>113834</v>
      </c>
      <c r="G18" s="6">
        <v>5703</v>
      </c>
      <c r="H18" s="6">
        <v>108131</v>
      </c>
      <c r="I18" s="6">
        <v>105456</v>
      </c>
      <c r="J18" s="6">
        <v>0</v>
      </c>
      <c r="K18" s="6">
        <f t="shared" si="1"/>
        <v>8378</v>
      </c>
    </row>
    <row r="19" spans="1:11" s="2" customFormat="1" ht="22.5" x14ac:dyDescent="0.25">
      <c r="A19" s="5" t="s">
        <v>36</v>
      </c>
      <c r="B19" s="5" t="s">
        <v>37</v>
      </c>
      <c r="C19" s="5" t="s">
        <v>38</v>
      </c>
      <c r="D19" s="6">
        <f>D20+D29</f>
        <v>21102850</v>
      </c>
      <c r="E19" s="6">
        <f>E20+E29</f>
        <v>22814610</v>
      </c>
      <c r="F19" s="6">
        <f t="shared" si="0"/>
        <v>22944004</v>
      </c>
      <c r="G19" s="6">
        <f>G20+G29</f>
        <v>130017</v>
      </c>
      <c r="H19" s="6">
        <f>H20+H29</f>
        <v>22813987</v>
      </c>
      <c r="I19" s="6">
        <f>I20+I29</f>
        <v>21936629</v>
      </c>
      <c r="J19" s="6">
        <f>J20+J29</f>
        <v>17697</v>
      </c>
      <c r="K19" s="6">
        <f t="shared" si="1"/>
        <v>989678</v>
      </c>
    </row>
    <row r="20" spans="1:11" s="2" customFormat="1" ht="43.5" x14ac:dyDescent="0.25">
      <c r="A20" s="5" t="s">
        <v>39</v>
      </c>
      <c r="B20" s="5" t="s">
        <v>40</v>
      </c>
      <c r="C20" s="5" t="s">
        <v>41</v>
      </c>
      <c r="D20" s="6">
        <f>+D21+D22+D23+D24+D25+D26+D27+D28</f>
        <v>21102850</v>
      </c>
      <c r="E20" s="6">
        <f>+E21+E22+E23+E24+E25+E26+E27+E28</f>
        <v>22806610</v>
      </c>
      <c r="F20" s="6">
        <f t="shared" si="0"/>
        <v>22936004</v>
      </c>
      <c r="G20" s="6">
        <f>+G21+G22+G23+G24+G25+G26+G27+G28</f>
        <v>130017</v>
      </c>
      <c r="H20" s="6">
        <f>+H21+H22+H23+H24+H25+H26+H27+H28</f>
        <v>22805987</v>
      </c>
      <c r="I20" s="6">
        <f>+I21+I22+I23+I24+I25+I26+I27+I28</f>
        <v>21928629</v>
      </c>
      <c r="J20" s="6">
        <f>+J21+J22+J23+J24+J25+J26+J27+J28</f>
        <v>17697</v>
      </c>
      <c r="K20" s="6">
        <f t="shared" si="1"/>
        <v>989678</v>
      </c>
    </row>
    <row r="21" spans="1:11" s="2" customFormat="1" x14ac:dyDescent="0.25">
      <c r="A21" s="5" t="s">
        <v>42</v>
      </c>
      <c r="B21" s="5" t="s">
        <v>43</v>
      </c>
      <c r="C21" s="5" t="s">
        <v>44</v>
      </c>
      <c r="D21" s="6">
        <v>50000</v>
      </c>
      <c r="E21" s="6">
        <v>50000</v>
      </c>
      <c r="F21" s="6">
        <f t="shared" si="0"/>
        <v>23175</v>
      </c>
      <c r="G21" s="6">
        <v>0</v>
      </c>
      <c r="H21" s="6">
        <v>23175</v>
      </c>
      <c r="I21" s="6">
        <v>13180</v>
      </c>
      <c r="J21" s="6">
        <v>9995</v>
      </c>
      <c r="K21" s="6">
        <f t="shared" si="1"/>
        <v>0</v>
      </c>
    </row>
    <row r="22" spans="1:11" s="2" customFormat="1" x14ac:dyDescent="0.25">
      <c r="A22" s="5" t="s">
        <v>45</v>
      </c>
      <c r="B22" s="5" t="s">
        <v>46</v>
      </c>
      <c r="C22" s="5" t="s">
        <v>47</v>
      </c>
      <c r="D22" s="6">
        <v>366000</v>
      </c>
      <c r="E22" s="6">
        <v>451000</v>
      </c>
      <c r="F22" s="6">
        <f t="shared" si="0"/>
        <v>441058</v>
      </c>
      <c r="G22" s="6">
        <v>29569</v>
      </c>
      <c r="H22" s="6">
        <v>411489</v>
      </c>
      <c r="I22" s="6">
        <v>358992</v>
      </c>
      <c r="J22" s="6">
        <v>0</v>
      </c>
      <c r="K22" s="6">
        <f t="shared" si="1"/>
        <v>82066</v>
      </c>
    </row>
    <row r="23" spans="1:11" s="2" customFormat="1" ht="22.5" x14ac:dyDescent="0.25">
      <c r="A23" s="5" t="s">
        <v>48</v>
      </c>
      <c r="B23" s="5" t="s">
        <v>49</v>
      </c>
      <c r="C23" s="5" t="s">
        <v>50</v>
      </c>
      <c r="D23" s="6">
        <v>940000</v>
      </c>
      <c r="E23" s="6">
        <v>940000</v>
      </c>
      <c r="F23" s="6">
        <f t="shared" si="0"/>
        <v>631668</v>
      </c>
      <c r="G23" s="6">
        <v>0</v>
      </c>
      <c r="H23" s="6">
        <v>631668</v>
      </c>
      <c r="I23" s="6">
        <v>623966</v>
      </c>
      <c r="J23" s="6">
        <v>7702</v>
      </c>
      <c r="K23" s="6">
        <f t="shared" si="1"/>
        <v>0</v>
      </c>
    </row>
    <row r="24" spans="1:11" s="2" customFormat="1" ht="22.5" x14ac:dyDescent="0.25">
      <c r="A24" s="5" t="s">
        <v>51</v>
      </c>
      <c r="B24" s="5" t="s">
        <v>52</v>
      </c>
      <c r="C24" s="5" t="s">
        <v>53</v>
      </c>
      <c r="D24" s="6">
        <v>20000</v>
      </c>
      <c r="E24" s="6">
        <v>30000</v>
      </c>
      <c r="F24" s="6">
        <f t="shared" si="0"/>
        <v>27245</v>
      </c>
      <c r="G24" s="6">
        <v>0</v>
      </c>
      <c r="H24" s="6">
        <v>27245</v>
      </c>
      <c r="I24" s="6">
        <v>27245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54</v>
      </c>
      <c r="B25" s="5" t="s">
        <v>55</v>
      </c>
      <c r="C25" s="5" t="s">
        <v>56</v>
      </c>
      <c r="D25" s="6">
        <v>10000</v>
      </c>
      <c r="E25" s="6">
        <v>10000</v>
      </c>
      <c r="F25" s="6">
        <f t="shared" si="0"/>
        <v>3860</v>
      </c>
      <c r="G25" s="6">
        <v>0</v>
      </c>
      <c r="H25" s="6">
        <v>3860</v>
      </c>
      <c r="I25" s="6">
        <v>3860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57</v>
      </c>
      <c r="B26" s="5" t="s">
        <v>58</v>
      </c>
      <c r="C26" s="5" t="s">
        <v>59</v>
      </c>
      <c r="D26" s="6">
        <v>18126850</v>
      </c>
      <c r="E26" s="6">
        <v>19822610</v>
      </c>
      <c r="F26" s="6">
        <f t="shared" si="0"/>
        <v>20387081</v>
      </c>
      <c r="G26" s="6">
        <v>100448</v>
      </c>
      <c r="H26" s="6">
        <v>20286633</v>
      </c>
      <c r="I26" s="6">
        <v>19479469</v>
      </c>
      <c r="J26" s="6">
        <v>0</v>
      </c>
      <c r="K26" s="6">
        <f t="shared" si="1"/>
        <v>907612</v>
      </c>
    </row>
    <row r="27" spans="1:11" s="2" customFormat="1" ht="33" x14ac:dyDescent="0.25">
      <c r="A27" s="5" t="s">
        <v>60</v>
      </c>
      <c r="B27" s="5" t="s">
        <v>61</v>
      </c>
      <c r="C27" s="5" t="s">
        <v>62</v>
      </c>
      <c r="D27" s="6">
        <v>1490000</v>
      </c>
      <c r="E27" s="6">
        <v>1403000</v>
      </c>
      <c r="F27" s="6">
        <f t="shared" si="0"/>
        <v>1315309</v>
      </c>
      <c r="G27" s="6">
        <v>0</v>
      </c>
      <c r="H27" s="6">
        <v>1315309</v>
      </c>
      <c r="I27" s="6">
        <v>1315309</v>
      </c>
      <c r="J27" s="6">
        <v>0</v>
      </c>
      <c r="K27" s="6">
        <f t="shared" si="1"/>
        <v>0</v>
      </c>
    </row>
    <row r="28" spans="1:11" s="2" customFormat="1" ht="22.5" x14ac:dyDescent="0.25">
      <c r="A28" s="5" t="s">
        <v>63</v>
      </c>
      <c r="B28" s="5" t="s">
        <v>64</v>
      </c>
      <c r="C28" s="5" t="s">
        <v>65</v>
      </c>
      <c r="D28" s="6">
        <v>100000</v>
      </c>
      <c r="E28" s="6">
        <v>100000</v>
      </c>
      <c r="F28" s="6">
        <f t="shared" si="0"/>
        <v>106608</v>
      </c>
      <c r="G28" s="6">
        <v>0</v>
      </c>
      <c r="H28" s="6">
        <v>106608</v>
      </c>
      <c r="I28" s="6">
        <v>106608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66</v>
      </c>
      <c r="B29" s="5" t="s">
        <v>67</v>
      </c>
      <c r="C29" s="5" t="s">
        <v>68</v>
      </c>
      <c r="D29" s="6">
        <f>D30+D31+D32</f>
        <v>0</v>
      </c>
      <c r="E29" s="6">
        <f>E30+E31+E32</f>
        <v>8000</v>
      </c>
      <c r="F29" s="6">
        <f t="shared" si="0"/>
        <v>8000</v>
      </c>
      <c r="G29" s="6">
        <f>G30+G31+G32</f>
        <v>0</v>
      </c>
      <c r="H29" s="6">
        <f>H30+H31+H32</f>
        <v>8000</v>
      </c>
      <c r="I29" s="6">
        <f>I30+I31+I32</f>
        <v>8000</v>
      </c>
      <c r="J29" s="6">
        <f>J30+J31+J32</f>
        <v>0</v>
      </c>
      <c r="K29" s="6">
        <f t="shared" si="1"/>
        <v>0</v>
      </c>
    </row>
    <row r="30" spans="1:11" s="2" customFormat="1" x14ac:dyDescent="0.25">
      <c r="A30" s="5" t="s">
        <v>69</v>
      </c>
      <c r="B30" s="5" t="s">
        <v>70</v>
      </c>
      <c r="C30" s="5" t="s">
        <v>71</v>
      </c>
      <c r="D30" s="6">
        <v>0</v>
      </c>
      <c r="E30" s="6">
        <v>8000</v>
      </c>
      <c r="F30" s="6">
        <f t="shared" si="0"/>
        <v>8000</v>
      </c>
      <c r="G30" s="6">
        <v>0</v>
      </c>
      <c r="H30" s="6">
        <v>8000</v>
      </c>
      <c r="I30" s="6">
        <v>8000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72</v>
      </c>
      <c r="B31" s="5" t="s">
        <v>73</v>
      </c>
      <c r="C31" s="5" t="s">
        <v>74</v>
      </c>
      <c r="D31" s="6">
        <v>-299600</v>
      </c>
      <c r="E31" s="6">
        <v>-233870</v>
      </c>
      <c r="F31" s="6">
        <f t="shared" si="0"/>
        <v>-122784</v>
      </c>
      <c r="G31" s="6">
        <v>0</v>
      </c>
      <c r="H31" s="6">
        <v>-122784</v>
      </c>
      <c r="I31" s="6">
        <v>-122784</v>
      </c>
      <c r="J31" s="6">
        <v>0</v>
      </c>
      <c r="K31" s="6">
        <f t="shared" si="1"/>
        <v>0</v>
      </c>
    </row>
    <row r="32" spans="1:11" s="2" customFormat="1" x14ac:dyDescent="0.25">
      <c r="A32" s="5" t="s">
        <v>75</v>
      </c>
      <c r="B32" s="5" t="s">
        <v>76</v>
      </c>
      <c r="C32" s="5" t="s">
        <v>77</v>
      </c>
      <c r="D32" s="6">
        <v>299600</v>
      </c>
      <c r="E32" s="6">
        <v>233870</v>
      </c>
      <c r="F32" s="6">
        <f t="shared" si="0"/>
        <v>122784</v>
      </c>
      <c r="G32" s="6">
        <v>0</v>
      </c>
      <c r="H32" s="6">
        <v>122784</v>
      </c>
      <c r="I32" s="6">
        <v>122784</v>
      </c>
      <c r="J32" s="6">
        <v>0</v>
      </c>
      <c r="K32" s="6">
        <f t="shared" si="1"/>
        <v>0</v>
      </c>
    </row>
    <row r="33" spans="1:11" s="2" customFormat="1" x14ac:dyDescent="0.25">
      <c r="A33" s="5" t="s">
        <v>78</v>
      </c>
      <c r="B33" s="5" t="s">
        <v>79</v>
      </c>
      <c r="C33" s="5" t="s">
        <v>80</v>
      </c>
      <c r="D33" s="6">
        <f>D34</f>
        <v>0</v>
      </c>
      <c r="E33" s="6">
        <f>E34</f>
        <v>11230</v>
      </c>
      <c r="F33" s="6">
        <f t="shared" si="0"/>
        <v>12304</v>
      </c>
      <c r="G33" s="6">
        <f>G34</f>
        <v>0</v>
      </c>
      <c r="H33" s="6">
        <f>H34</f>
        <v>12304</v>
      </c>
      <c r="I33" s="6">
        <f>I34</f>
        <v>12304</v>
      </c>
      <c r="J33" s="6">
        <f>J34</f>
        <v>0</v>
      </c>
      <c r="K33" s="6">
        <f t="shared" si="1"/>
        <v>0</v>
      </c>
    </row>
    <row r="34" spans="1:11" s="2" customFormat="1" ht="22.5" x14ac:dyDescent="0.25">
      <c r="A34" s="5" t="s">
        <v>81</v>
      </c>
      <c r="B34" s="5" t="s">
        <v>82</v>
      </c>
      <c r="C34" s="5" t="s">
        <v>83</v>
      </c>
      <c r="D34" s="6">
        <f>D35+D36</f>
        <v>0</v>
      </c>
      <c r="E34" s="6">
        <f>E35+E36</f>
        <v>11230</v>
      </c>
      <c r="F34" s="6">
        <f t="shared" si="0"/>
        <v>12304</v>
      </c>
      <c r="G34" s="6">
        <f>G35+G36</f>
        <v>0</v>
      </c>
      <c r="H34" s="6">
        <f>H35+H36</f>
        <v>12304</v>
      </c>
      <c r="I34" s="6">
        <f>I35+I36</f>
        <v>12304</v>
      </c>
      <c r="J34" s="6">
        <f>J35+J36</f>
        <v>0</v>
      </c>
      <c r="K34" s="6">
        <f t="shared" si="1"/>
        <v>0</v>
      </c>
    </row>
    <row r="35" spans="1:11" s="2" customFormat="1" ht="22.5" x14ac:dyDescent="0.25">
      <c r="A35" s="5" t="s">
        <v>84</v>
      </c>
      <c r="B35" s="5" t="s">
        <v>85</v>
      </c>
      <c r="C35" s="5" t="s">
        <v>86</v>
      </c>
      <c r="D35" s="6">
        <v>0</v>
      </c>
      <c r="E35" s="6">
        <v>11230</v>
      </c>
      <c r="F35" s="6">
        <f t="shared" si="0"/>
        <v>11234</v>
      </c>
      <c r="G35" s="6">
        <v>0</v>
      </c>
      <c r="H35" s="6">
        <v>11234</v>
      </c>
      <c r="I35" s="6">
        <v>11234</v>
      </c>
      <c r="J35" s="6">
        <v>0</v>
      </c>
      <c r="K35" s="6">
        <f t="shared" si="1"/>
        <v>0</v>
      </c>
    </row>
    <row r="36" spans="1:11" s="2" customFormat="1" x14ac:dyDescent="0.25">
      <c r="A36" s="5" t="s">
        <v>87</v>
      </c>
      <c r="B36" s="5" t="s">
        <v>88</v>
      </c>
      <c r="C36" s="5" t="s">
        <v>89</v>
      </c>
      <c r="D36" s="6">
        <v>0</v>
      </c>
      <c r="E36" s="6">
        <v>0</v>
      </c>
      <c r="F36" s="6">
        <f t="shared" si="0"/>
        <v>1070</v>
      </c>
      <c r="G36" s="6">
        <v>0</v>
      </c>
      <c r="H36" s="6">
        <v>1070</v>
      </c>
      <c r="I36" s="6">
        <v>1070</v>
      </c>
      <c r="J36" s="6">
        <v>0</v>
      </c>
      <c r="K36" s="6">
        <f t="shared" si="1"/>
        <v>0</v>
      </c>
    </row>
    <row r="37" spans="1:11" s="2" customFormat="1" x14ac:dyDescent="0.25">
      <c r="A37" s="5" t="s">
        <v>90</v>
      </c>
      <c r="B37" s="5" t="s">
        <v>91</v>
      </c>
      <c r="C37" s="5" t="s">
        <v>92</v>
      </c>
      <c r="D37" s="6">
        <f>D38</f>
        <v>25735000</v>
      </c>
      <c r="E37" s="6">
        <f>E38</f>
        <v>27597330</v>
      </c>
      <c r="F37" s="6">
        <f t="shared" si="0"/>
        <v>26355102</v>
      </c>
      <c r="G37" s="6">
        <f>G38</f>
        <v>0</v>
      </c>
      <c r="H37" s="6">
        <f>H38</f>
        <v>26355102</v>
      </c>
      <c r="I37" s="6">
        <f>I38</f>
        <v>26355102</v>
      </c>
      <c r="J37" s="6">
        <f>J38</f>
        <v>0</v>
      </c>
      <c r="K37" s="6">
        <f t="shared" si="1"/>
        <v>0</v>
      </c>
    </row>
    <row r="38" spans="1:11" s="2" customFormat="1" ht="22.5" x14ac:dyDescent="0.25">
      <c r="A38" s="5" t="s">
        <v>93</v>
      </c>
      <c r="B38" s="5" t="s">
        <v>94</v>
      </c>
      <c r="C38" s="5" t="s">
        <v>95</v>
      </c>
      <c r="D38" s="6">
        <f>+D39</f>
        <v>25735000</v>
      </c>
      <c r="E38" s="6">
        <f>+E39</f>
        <v>27597330</v>
      </c>
      <c r="F38" s="6">
        <f t="shared" si="0"/>
        <v>26355102</v>
      </c>
      <c r="G38" s="6">
        <f>+G39</f>
        <v>0</v>
      </c>
      <c r="H38" s="6">
        <f>+H39</f>
        <v>26355102</v>
      </c>
      <c r="I38" s="6">
        <f>+I39</f>
        <v>26355102</v>
      </c>
      <c r="J38" s="6">
        <f>+J39</f>
        <v>0</v>
      </c>
      <c r="K38" s="6">
        <f t="shared" si="1"/>
        <v>0</v>
      </c>
    </row>
    <row r="39" spans="1:11" s="2" customFormat="1" ht="64.5" x14ac:dyDescent="0.25">
      <c r="A39" s="5" t="s">
        <v>96</v>
      </c>
      <c r="B39" s="5" t="s">
        <v>97</v>
      </c>
      <c r="C39" s="5" t="s">
        <v>98</v>
      </c>
      <c r="D39" s="6">
        <f>D40+D41+D42+D43</f>
        <v>25735000</v>
      </c>
      <c r="E39" s="6">
        <f>E40+E41+E42+E43</f>
        <v>27597330</v>
      </c>
      <c r="F39" s="6">
        <f t="shared" si="0"/>
        <v>26355102</v>
      </c>
      <c r="G39" s="6">
        <f>G40+G41+G42+G43</f>
        <v>0</v>
      </c>
      <c r="H39" s="6">
        <f>H40+H41+H42+H43</f>
        <v>26355102</v>
      </c>
      <c r="I39" s="6">
        <f>I40+I41+I42+I43</f>
        <v>26355102</v>
      </c>
      <c r="J39" s="6">
        <f>J40+J41+J42+J43</f>
        <v>0</v>
      </c>
      <c r="K39" s="6">
        <f t="shared" si="1"/>
        <v>0</v>
      </c>
    </row>
    <row r="40" spans="1:11" s="2" customFormat="1" ht="22.5" x14ac:dyDescent="0.25">
      <c r="A40" s="5" t="s">
        <v>99</v>
      </c>
      <c r="B40" s="5" t="s">
        <v>100</v>
      </c>
      <c r="C40" s="5" t="s">
        <v>101</v>
      </c>
      <c r="D40" s="6">
        <v>2100000</v>
      </c>
      <c r="E40" s="6">
        <v>2000200</v>
      </c>
      <c r="F40" s="6">
        <f t="shared" si="0"/>
        <v>1679590</v>
      </c>
      <c r="G40" s="6">
        <v>0</v>
      </c>
      <c r="H40" s="6">
        <v>1679590</v>
      </c>
      <c r="I40" s="6">
        <v>1679590</v>
      </c>
      <c r="J40" s="6">
        <v>0</v>
      </c>
      <c r="K40" s="6">
        <f t="shared" si="1"/>
        <v>0</v>
      </c>
    </row>
    <row r="41" spans="1:11" s="2" customFormat="1" ht="22.5" x14ac:dyDescent="0.25">
      <c r="A41" s="5" t="s">
        <v>102</v>
      </c>
      <c r="B41" s="5" t="s">
        <v>103</v>
      </c>
      <c r="C41" s="5" t="s">
        <v>104</v>
      </c>
      <c r="D41" s="6">
        <v>375000</v>
      </c>
      <c r="E41" s="6">
        <v>1021500</v>
      </c>
      <c r="F41" s="6">
        <f t="shared" si="0"/>
        <v>1012386</v>
      </c>
      <c r="G41" s="6">
        <v>0</v>
      </c>
      <c r="H41" s="6">
        <v>1012386</v>
      </c>
      <c r="I41" s="6">
        <v>1012386</v>
      </c>
      <c r="J41" s="6">
        <v>0</v>
      </c>
      <c r="K41" s="6">
        <f t="shared" si="1"/>
        <v>0</v>
      </c>
    </row>
    <row r="42" spans="1:11" s="2" customFormat="1" ht="22.5" x14ac:dyDescent="0.25">
      <c r="A42" s="5" t="s">
        <v>105</v>
      </c>
      <c r="B42" s="5" t="s">
        <v>106</v>
      </c>
      <c r="C42" s="5" t="s">
        <v>107</v>
      </c>
      <c r="D42" s="6">
        <v>600000</v>
      </c>
      <c r="E42" s="6">
        <v>883500</v>
      </c>
      <c r="F42" s="6">
        <f t="shared" si="0"/>
        <v>875315</v>
      </c>
      <c r="G42" s="6">
        <v>0</v>
      </c>
      <c r="H42" s="6">
        <v>875315</v>
      </c>
      <c r="I42" s="6">
        <v>875315</v>
      </c>
      <c r="J42" s="6">
        <v>0</v>
      </c>
      <c r="K42" s="6">
        <f t="shared" si="1"/>
        <v>0</v>
      </c>
    </row>
    <row r="43" spans="1:11" s="2" customFormat="1" ht="33" x14ac:dyDescent="0.25">
      <c r="A43" s="5" t="s">
        <v>108</v>
      </c>
      <c r="B43" s="5" t="s">
        <v>109</v>
      </c>
      <c r="C43" s="5" t="s">
        <v>110</v>
      </c>
      <c r="D43" s="6">
        <v>22660000</v>
      </c>
      <c r="E43" s="6">
        <v>23692130</v>
      </c>
      <c r="F43" s="6">
        <f t="shared" si="0"/>
        <v>22787811</v>
      </c>
      <c r="G43" s="6">
        <v>0</v>
      </c>
      <c r="H43" s="6">
        <v>22787811</v>
      </c>
      <c r="I43" s="6">
        <v>22787811</v>
      </c>
      <c r="J43" s="6">
        <v>0</v>
      </c>
      <c r="K43" s="6">
        <f t="shared" si="1"/>
        <v>0</v>
      </c>
    </row>
    <row r="44" spans="1:11" s="2" customFormat="1" x14ac:dyDescent="0.25">
      <c r="A44" s="3"/>
      <c r="B44" s="3"/>
      <c r="C44" s="3"/>
      <c r="D44" s="4"/>
      <c r="E44" s="4"/>
      <c r="F44" s="4"/>
      <c r="G44" s="4"/>
      <c r="H44" s="4"/>
      <c r="I44" s="4"/>
      <c r="J44" s="4"/>
      <c r="K44" s="4"/>
    </row>
    <row r="46" spans="1:11" x14ac:dyDescent="0.25">
      <c r="B46" s="15" t="s">
        <v>115</v>
      </c>
      <c r="C46" s="15"/>
      <c r="D46" s="15"/>
      <c r="E46" s="15"/>
      <c r="F46" s="15"/>
      <c r="G46" s="15"/>
      <c r="H46" s="15"/>
      <c r="I46" s="15"/>
      <c r="J46" s="15"/>
    </row>
    <row r="49" spans="2:9" ht="22.5" x14ac:dyDescent="0.25">
      <c r="B49" s="5" t="s">
        <v>111</v>
      </c>
      <c r="C49" s="5" t="s">
        <v>17</v>
      </c>
      <c r="D49" s="6">
        <f>D50+D69</f>
        <v>46075950</v>
      </c>
      <c r="E49" s="6">
        <f>E50+E69</f>
        <v>49407270</v>
      </c>
      <c r="F49" s="6">
        <f t="shared" ref="F49:F74" si="2">G49+H49</f>
        <v>48414841</v>
      </c>
      <c r="G49" s="6">
        <f>G50+G69</f>
        <v>135720</v>
      </c>
      <c r="H49" s="6">
        <f>H50+H69</f>
        <v>48279121</v>
      </c>
      <c r="I49" s="6">
        <f>I50+I69</f>
        <v>47399088</v>
      </c>
    </row>
    <row r="50" spans="2:9" x14ac:dyDescent="0.25">
      <c r="B50" s="5" t="s">
        <v>19</v>
      </c>
      <c r="C50" s="5" t="s">
        <v>20</v>
      </c>
      <c r="D50" s="6">
        <f>+D51</f>
        <v>20940950</v>
      </c>
      <c r="E50" s="6">
        <f>+E51</f>
        <v>22693440</v>
      </c>
      <c r="F50" s="6">
        <f t="shared" si="2"/>
        <v>22935054</v>
      </c>
      <c r="G50" s="6">
        <f>+G51</f>
        <v>135720</v>
      </c>
      <c r="H50" s="6">
        <f>+H51</f>
        <v>22799334</v>
      </c>
      <c r="I50" s="6">
        <f>+I51</f>
        <v>21919301</v>
      </c>
    </row>
    <row r="51" spans="2:9" x14ac:dyDescent="0.25">
      <c r="B51" s="5" t="s">
        <v>22</v>
      </c>
      <c r="C51" s="5" t="s">
        <v>23</v>
      </c>
      <c r="D51" s="6">
        <f>D52+D56</f>
        <v>20940950</v>
      </c>
      <c r="E51" s="6">
        <f>E52+E56</f>
        <v>22693440</v>
      </c>
      <c r="F51" s="6">
        <f t="shared" si="2"/>
        <v>22935054</v>
      </c>
      <c r="G51" s="6">
        <f>G52+G56</f>
        <v>135720</v>
      </c>
      <c r="H51" s="6">
        <f>H52+H56</f>
        <v>22799334</v>
      </c>
      <c r="I51" s="6">
        <f>I52+I56</f>
        <v>21919301</v>
      </c>
    </row>
    <row r="52" spans="2:9" x14ac:dyDescent="0.25">
      <c r="B52" s="5" t="s">
        <v>25</v>
      </c>
      <c r="C52" s="5" t="s">
        <v>26</v>
      </c>
      <c r="D52" s="6">
        <f>D53</f>
        <v>137700</v>
      </c>
      <c r="E52" s="6">
        <f>E53</f>
        <v>112700</v>
      </c>
      <c r="F52" s="6">
        <f t="shared" si="2"/>
        <v>113834</v>
      </c>
      <c r="G52" s="6">
        <f>G53</f>
        <v>5703</v>
      </c>
      <c r="H52" s="6">
        <f>H53</f>
        <v>108131</v>
      </c>
      <c r="I52" s="6">
        <f>I53</f>
        <v>105456</v>
      </c>
    </row>
    <row r="53" spans="2:9" ht="22.5" x14ac:dyDescent="0.25">
      <c r="B53" s="5" t="s">
        <v>28</v>
      </c>
      <c r="C53" s="5" t="s">
        <v>29</v>
      </c>
      <c r="D53" s="6">
        <f>+D54</f>
        <v>137700</v>
      </c>
      <c r="E53" s="6">
        <f>+E54</f>
        <v>112700</v>
      </c>
      <c r="F53" s="6">
        <f t="shared" si="2"/>
        <v>113834</v>
      </c>
      <c r="G53" s="6">
        <f>+G54</f>
        <v>5703</v>
      </c>
      <c r="H53" s="6">
        <f>+H54</f>
        <v>108131</v>
      </c>
      <c r="I53" s="6">
        <f>+I54</f>
        <v>105456</v>
      </c>
    </row>
    <row r="54" spans="2:9" x14ac:dyDescent="0.25">
      <c r="B54" s="5" t="s">
        <v>31</v>
      </c>
      <c r="C54" s="5" t="s">
        <v>32</v>
      </c>
      <c r="D54" s="6">
        <f>D55</f>
        <v>137700</v>
      </c>
      <c r="E54" s="6">
        <f>E55</f>
        <v>112700</v>
      </c>
      <c r="F54" s="6">
        <f t="shared" si="2"/>
        <v>113834</v>
      </c>
      <c r="G54" s="6">
        <f>G55</f>
        <v>5703</v>
      </c>
      <c r="H54" s="6">
        <f>H55</f>
        <v>108131</v>
      </c>
      <c r="I54" s="6">
        <f>I55</f>
        <v>105456</v>
      </c>
    </row>
    <row r="55" spans="2:9" ht="22.5" x14ac:dyDescent="0.25">
      <c r="B55" s="5" t="s">
        <v>34</v>
      </c>
      <c r="C55" s="5" t="s">
        <v>35</v>
      </c>
      <c r="D55" s="6">
        <v>137700</v>
      </c>
      <c r="E55" s="6">
        <v>112700</v>
      </c>
      <c r="F55" s="6">
        <f t="shared" si="2"/>
        <v>113834</v>
      </c>
      <c r="G55" s="6">
        <v>5703</v>
      </c>
      <c r="H55" s="6">
        <v>108131</v>
      </c>
      <c r="I55" s="6">
        <v>105456</v>
      </c>
    </row>
    <row r="56" spans="2:9" ht="22.5" x14ac:dyDescent="0.25">
      <c r="B56" s="5" t="s">
        <v>37</v>
      </c>
      <c r="C56" s="5" t="s">
        <v>38</v>
      </c>
      <c r="D56" s="6">
        <f>D57+D66</f>
        <v>20803250</v>
      </c>
      <c r="E56" s="6">
        <f>E57+E66</f>
        <v>22580740</v>
      </c>
      <c r="F56" s="6">
        <f t="shared" si="2"/>
        <v>22821220</v>
      </c>
      <c r="G56" s="6">
        <f>G57+G66</f>
        <v>130017</v>
      </c>
      <c r="H56" s="6">
        <f>H57+H66</f>
        <v>22691203</v>
      </c>
      <c r="I56" s="6">
        <f>I57+I66</f>
        <v>21813845</v>
      </c>
    </row>
    <row r="57" spans="2:9" ht="43.5" x14ac:dyDescent="0.25">
      <c r="B57" s="5" t="s">
        <v>40</v>
      </c>
      <c r="C57" s="5" t="s">
        <v>41</v>
      </c>
      <c r="D57" s="6">
        <f>+D58+D59+D60+D61+D62+D63+D64+D65</f>
        <v>21102850</v>
      </c>
      <c r="E57" s="6">
        <f>+E58+E59+E60+E61+E62+E63+E64+E65</f>
        <v>22806610</v>
      </c>
      <c r="F57" s="6">
        <f t="shared" si="2"/>
        <v>22936004</v>
      </c>
      <c r="G57" s="6">
        <f>+G58+G59+G60+G61+G62+G63+G64+G65</f>
        <v>130017</v>
      </c>
      <c r="H57" s="6">
        <f>+H58+H59+H60+H61+H62+H63+H64+H65</f>
        <v>22805987</v>
      </c>
      <c r="I57" s="6">
        <f>+I58+I59+I60+I61+I62+I63+I64+I65</f>
        <v>21928629</v>
      </c>
    </row>
    <row r="58" spans="2:9" x14ac:dyDescent="0.25">
      <c r="B58" s="5" t="s">
        <v>43</v>
      </c>
      <c r="C58" s="5" t="s">
        <v>44</v>
      </c>
      <c r="D58" s="6">
        <v>50000</v>
      </c>
      <c r="E58" s="6">
        <v>50000</v>
      </c>
      <c r="F58" s="6">
        <f t="shared" si="2"/>
        <v>23175</v>
      </c>
      <c r="G58" s="6">
        <v>0</v>
      </c>
      <c r="H58" s="6">
        <v>23175</v>
      </c>
      <c r="I58" s="6">
        <v>13180</v>
      </c>
    </row>
    <row r="59" spans="2:9" x14ac:dyDescent="0.25">
      <c r="B59" s="5" t="s">
        <v>46</v>
      </c>
      <c r="C59" s="5" t="s">
        <v>47</v>
      </c>
      <c r="D59" s="6">
        <v>366000</v>
      </c>
      <c r="E59" s="6">
        <v>451000</v>
      </c>
      <c r="F59" s="6">
        <f t="shared" si="2"/>
        <v>441058</v>
      </c>
      <c r="G59" s="6">
        <v>29569</v>
      </c>
      <c r="H59" s="6">
        <v>411489</v>
      </c>
      <c r="I59" s="6">
        <v>358992</v>
      </c>
    </row>
    <row r="60" spans="2:9" ht="22.5" x14ac:dyDescent="0.25">
      <c r="B60" s="5" t="s">
        <v>49</v>
      </c>
      <c r="C60" s="5" t="s">
        <v>50</v>
      </c>
      <c r="D60" s="6">
        <v>940000</v>
      </c>
      <c r="E60" s="6">
        <v>940000</v>
      </c>
      <c r="F60" s="6">
        <f t="shared" si="2"/>
        <v>631668</v>
      </c>
      <c r="G60" s="6">
        <v>0</v>
      </c>
      <c r="H60" s="6">
        <v>631668</v>
      </c>
      <c r="I60" s="6">
        <v>623966</v>
      </c>
    </row>
    <row r="61" spans="2:9" ht="22.5" x14ac:dyDescent="0.25">
      <c r="B61" s="5" t="s">
        <v>52</v>
      </c>
      <c r="C61" s="5" t="s">
        <v>53</v>
      </c>
      <c r="D61" s="6">
        <v>20000</v>
      </c>
      <c r="E61" s="6">
        <v>30000</v>
      </c>
      <c r="F61" s="6">
        <f t="shared" si="2"/>
        <v>27245</v>
      </c>
      <c r="G61" s="6">
        <v>0</v>
      </c>
      <c r="H61" s="6">
        <v>27245</v>
      </c>
      <c r="I61" s="6">
        <v>27245</v>
      </c>
    </row>
    <row r="62" spans="2:9" ht="22.5" x14ac:dyDescent="0.25">
      <c r="B62" s="5" t="s">
        <v>55</v>
      </c>
      <c r="C62" s="5" t="s">
        <v>56</v>
      </c>
      <c r="D62" s="6">
        <v>10000</v>
      </c>
      <c r="E62" s="6">
        <v>10000</v>
      </c>
      <c r="F62" s="6">
        <f t="shared" si="2"/>
        <v>3860</v>
      </c>
      <c r="G62" s="6">
        <v>0</v>
      </c>
      <c r="H62" s="6">
        <v>3860</v>
      </c>
      <c r="I62" s="6">
        <v>3860</v>
      </c>
    </row>
    <row r="63" spans="2:9" ht="22.5" x14ac:dyDescent="0.25">
      <c r="B63" s="5" t="s">
        <v>58</v>
      </c>
      <c r="C63" s="5" t="s">
        <v>59</v>
      </c>
      <c r="D63" s="6">
        <v>18126850</v>
      </c>
      <c r="E63" s="6">
        <v>19822610</v>
      </c>
      <c r="F63" s="6">
        <f t="shared" si="2"/>
        <v>20387081</v>
      </c>
      <c r="G63" s="6">
        <v>100448</v>
      </c>
      <c r="H63" s="6">
        <v>20286633</v>
      </c>
      <c r="I63" s="6">
        <v>19479469</v>
      </c>
    </row>
    <row r="64" spans="2:9" ht="33" x14ac:dyDescent="0.25">
      <c r="B64" s="5" t="s">
        <v>61</v>
      </c>
      <c r="C64" s="5" t="s">
        <v>62</v>
      </c>
      <c r="D64" s="6">
        <v>1490000</v>
      </c>
      <c r="E64" s="6">
        <v>1403000</v>
      </c>
      <c r="F64" s="6">
        <f t="shared" si="2"/>
        <v>1315309</v>
      </c>
      <c r="G64" s="6">
        <v>0</v>
      </c>
      <c r="H64" s="6">
        <v>1315309</v>
      </c>
      <c r="I64" s="6">
        <v>1315309</v>
      </c>
    </row>
    <row r="65" spans="2:9" ht="22.5" x14ac:dyDescent="0.25">
      <c r="B65" s="5" t="s">
        <v>64</v>
      </c>
      <c r="C65" s="5" t="s">
        <v>65</v>
      </c>
      <c r="D65" s="6">
        <v>100000</v>
      </c>
      <c r="E65" s="6">
        <v>100000</v>
      </c>
      <c r="F65" s="6">
        <f t="shared" si="2"/>
        <v>106608</v>
      </c>
      <c r="G65" s="6">
        <v>0</v>
      </c>
      <c r="H65" s="6">
        <v>106608</v>
      </c>
      <c r="I65" s="6">
        <v>106608</v>
      </c>
    </row>
    <row r="66" spans="2:9" ht="22.5" x14ac:dyDescent="0.25">
      <c r="B66" s="5" t="s">
        <v>67</v>
      </c>
      <c r="C66" s="5" t="s">
        <v>68</v>
      </c>
      <c r="D66" s="6">
        <f>D67+D68</f>
        <v>-299600</v>
      </c>
      <c r="E66" s="6">
        <f>E67+E68</f>
        <v>-225870</v>
      </c>
      <c r="F66" s="6">
        <f t="shared" si="2"/>
        <v>-114784</v>
      </c>
      <c r="G66" s="6">
        <f>G67+G68</f>
        <v>0</v>
      </c>
      <c r="H66" s="6">
        <f>H67+H68</f>
        <v>-114784</v>
      </c>
      <c r="I66" s="6">
        <f>I67+I68</f>
        <v>-114784</v>
      </c>
    </row>
    <row r="67" spans="2:9" x14ac:dyDescent="0.25">
      <c r="B67" s="5" t="s">
        <v>70</v>
      </c>
      <c r="C67" s="5" t="s">
        <v>71</v>
      </c>
      <c r="D67" s="6">
        <v>0</v>
      </c>
      <c r="E67" s="6">
        <v>8000</v>
      </c>
      <c r="F67" s="6">
        <f t="shared" si="2"/>
        <v>8000</v>
      </c>
      <c r="G67" s="6">
        <v>0</v>
      </c>
      <c r="H67" s="6">
        <v>8000</v>
      </c>
      <c r="I67" s="6">
        <v>8000</v>
      </c>
    </row>
    <row r="68" spans="2:9" ht="33" x14ac:dyDescent="0.25">
      <c r="B68" s="5" t="s">
        <v>73</v>
      </c>
      <c r="C68" s="5" t="s">
        <v>74</v>
      </c>
      <c r="D68" s="6">
        <v>-299600</v>
      </c>
      <c r="E68" s="6">
        <v>-233870</v>
      </c>
      <c r="F68" s="6">
        <f t="shared" si="2"/>
        <v>-122784</v>
      </c>
      <c r="G68" s="6">
        <v>0</v>
      </c>
      <c r="H68" s="6">
        <v>-122784</v>
      </c>
      <c r="I68" s="6">
        <v>-122784</v>
      </c>
    </row>
    <row r="69" spans="2:9" x14ac:dyDescent="0.25">
      <c r="B69" s="5" t="s">
        <v>91</v>
      </c>
      <c r="C69" s="5" t="s">
        <v>92</v>
      </c>
      <c r="D69" s="6">
        <f>D70</f>
        <v>25135000</v>
      </c>
      <c r="E69" s="6">
        <f>E70</f>
        <v>26713830</v>
      </c>
      <c r="F69" s="6">
        <f t="shared" si="2"/>
        <v>25479787</v>
      </c>
      <c r="G69" s="6">
        <f>G70</f>
        <v>0</v>
      </c>
      <c r="H69" s="6">
        <f>H70</f>
        <v>25479787</v>
      </c>
      <c r="I69" s="6">
        <f>I70</f>
        <v>25479787</v>
      </c>
    </row>
    <row r="70" spans="2:9" ht="22.5" x14ac:dyDescent="0.25">
      <c r="B70" s="5" t="s">
        <v>94</v>
      </c>
      <c r="C70" s="5" t="s">
        <v>95</v>
      </c>
      <c r="D70" s="6">
        <f>+D71</f>
        <v>25135000</v>
      </c>
      <c r="E70" s="6">
        <f>+E71</f>
        <v>26713830</v>
      </c>
      <c r="F70" s="6">
        <f t="shared" si="2"/>
        <v>25479787</v>
      </c>
      <c r="G70" s="6">
        <f>+G71</f>
        <v>0</v>
      </c>
      <c r="H70" s="6">
        <f>+H71</f>
        <v>25479787</v>
      </c>
      <c r="I70" s="6">
        <f>+I71</f>
        <v>25479787</v>
      </c>
    </row>
    <row r="71" spans="2:9" ht="64.5" x14ac:dyDescent="0.25">
      <c r="B71" s="5" t="s">
        <v>97</v>
      </c>
      <c r="C71" s="5" t="s">
        <v>98</v>
      </c>
      <c r="D71" s="6">
        <f>D72+D73+D74</f>
        <v>25135000</v>
      </c>
      <c r="E71" s="6">
        <f>E72+E73+E74</f>
        <v>26713830</v>
      </c>
      <c r="F71" s="6">
        <f t="shared" si="2"/>
        <v>25479787</v>
      </c>
      <c r="G71" s="6">
        <f>G72+G73+G74</f>
        <v>0</v>
      </c>
      <c r="H71" s="6">
        <f>H72+H73+H74</f>
        <v>25479787</v>
      </c>
      <c r="I71" s="6">
        <f>I72+I73+I74</f>
        <v>25479787</v>
      </c>
    </row>
    <row r="72" spans="2:9" x14ac:dyDescent="0.25">
      <c r="B72" s="5" t="s">
        <v>100</v>
      </c>
      <c r="C72" s="5" t="s">
        <v>101</v>
      </c>
      <c r="D72" s="6">
        <v>2100000</v>
      </c>
      <c r="E72" s="6">
        <v>2000200</v>
      </c>
      <c r="F72" s="6">
        <f t="shared" si="2"/>
        <v>1679590</v>
      </c>
      <c r="G72" s="6">
        <v>0</v>
      </c>
      <c r="H72" s="6">
        <v>1679590</v>
      </c>
      <c r="I72" s="6">
        <v>1679590</v>
      </c>
    </row>
    <row r="73" spans="2:9" ht="22.5" x14ac:dyDescent="0.25">
      <c r="B73" s="5" t="s">
        <v>103</v>
      </c>
      <c r="C73" s="5" t="s">
        <v>104</v>
      </c>
      <c r="D73" s="6">
        <v>375000</v>
      </c>
      <c r="E73" s="6">
        <v>1021500</v>
      </c>
      <c r="F73" s="6">
        <f t="shared" si="2"/>
        <v>1012386</v>
      </c>
      <c r="G73" s="6">
        <v>0</v>
      </c>
      <c r="H73" s="6">
        <v>1012386</v>
      </c>
      <c r="I73" s="6">
        <v>1012386</v>
      </c>
    </row>
    <row r="74" spans="2:9" ht="33" x14ac:dyDescent="0.25">
      <c r="B74" s="5" t="s">
        <v>109</v>
      </c>
      <c r="C74" s="5" t="s">
        <v>110</v>
      </c>
      <c r="D74" s="6">
        <v>22660000</v>
      </c>
      <c r="E74" s="6">
        <v>23692130</v>
      </c>
      <c r="F74" s="6">
        <f t="shared" si="2"/>
        <v>22787811</v>
      </c>
      <c r="G74" s="6">
        <v>0</v>
      </c>
      <c r="H74" s="6">
        <v>22787811</v>
      </c>
      <c r="I74" s="6">
        <v>22787811</v>
      </c>
    </row>
    <row r="77" spans="2:9" x14ac:dyDescent="0.25">
      <c r="B77" s="16" t="s">
        <v>116</v>
      </c>
      <c r="C77" s="16"/>
      <c r="D77" s="16"/>
      <c r="E77" s="16"/>
      <c r="F77" s="16"/>
      <c r="G77" s="16"/>
      <c r="H77" s="16"/>
      <c r="I77" s="16"/>
    </row>
    <row r="80" spans="2:9" ht="22.5" x14ac:dyDescent="0.25">
      <c r="B80" s="5" t="s">
        <v>112</v>
      </c>
      <c r="C80" s="5" t="s">
        <v>17</v>
      </c>
      <c r="D80" s="6">
        <f>D81+D86+D90</f>
        <v>899600</v>
      </c>
      <c r="E80" s="6">
        <f>E81+E86+E90</f>
        <v>1128600</v>
      </c>
      <c r="F80" s="6">
        <f t="shared" ref="F80:F93" si="3">G80+H80</f>
        <v>1010403</v>
      </c>
      <c r="G80" s="6">
        <f>G81+G86+G90</f>
        <v>0</v>
      </c>
      <c r="H80" s="6">
        <f>H81+H86+H90</f>
        <v>1010403</v>
      </c>
      <c r="I80" s="6">
        <f>I81+I86+I90</f>
        <v>1010403</v>
      </c>
    </row>
    <row r="81" spans="1:20" x14ac:dyDescent="0.25">
      <c r="B81" s="5" t="s">
        <v>19</v>
      </c>
      <c r="C81" s="5" t="s">
        <v>20</v>
      </c>
      <c r="D81" s="6">
        <f t="shared" ref="D81:E84" si="4">+D82</f>
        <v>299600</v>
      </c>
      <c r="E81" s="6">
        <f t="shared" si="4"/>
        <v>233870</v>
      </c>
      <c r="F81" s="6">
        <f t="shared" si="3"/>
        <v>122784</v>
      </c>
      <c r="G81" s="6">
        <f t="shared" ref="G81:I84" si="5">+G82</f>
        <v>0</v>
      </c>
      <c r="H81" s="6">
        <f t="shared" si="5"/>
        <v>122784</v>
      </c>
      <c r="I81" s="6">
        <f t="shared" si="5"/>
        <v>122784</v>
      </c>
    </row>
    <row r="82" spans="1:20" x14ac:dyDescent="0.25">
      <c r="B82" s="5" t="s">
        <v>22</v>
      </c>
      <c r="C82" s="5" t="s">
        <v>23</v>
      </c>
      <c r="D82" s="6">
        <f t="shared" si="4"/>
        <v>299600</v>
      </c>
      <c r="E82" s="6">
        <f t="shared" si="4"/>
        <v>233870</v>
      </c>
      <c r="F82" s="6">
        <f t="shared" si="3"/>
        <v>122784</v>
      </c>
      <c r="G82" s="6">
        <f t="shared" si="5"/>
        <v>0</v>
      </c>
      <c r="H82" s="6">
        <f t="shared" si="5"/>
        <v>122784</v>
      </c>
      <c r="I82" s="6">
        <f t="shared" si="5"/>
        <v>122784</v>
      </c>
    </row>
    <row r="83" spans="1:20" ht="22.5" x14ac:dyDescent="0.25">
      <c r="B83" s="5" t="s">
        <v>37</v>
      </c>
      <c r="C83" s="5" t="s">
        <v>38</v>
      </c>
      <c r="D83" s="6">
        <f t="shared" si="4"/>
        <v>299600</v>
      </c>
      <c r="E83" s="6">
        <f t="shared" si="4"/>
        <v>233870</v>
      </c>
      <c r="F83" s="6">
        <f t="shared" si="3"/>
        <v>122784</v>
      </c>
      <c r="G83" s="6">
        <f t="shared" si="5"/>
        <v>0</v>
      </c>
      <c r="H83" s="6">
        <f t="shared" si="5"/>
        <v>122784</v>
      </c>
      <c r="I83" s="6">
        <f t="shared" si="5"/>
        <v>122784</v>
      </c>
    </row>
    <row r="84" spans="1:20" ht="22.5" x14ac:dyDescent="0.25">
      <c r="B84" s="5" t="s">
        <v>67</v>
      </c>
      <c r="C84" s="5" t="s">
        <v>68</v>
      </c>
      <c r="D84" s="6">
        <f t="shared" si="4"/>
        <v>299600</v>
      </c>
      <c r="E84" s="6">
        <f t="shared" si="4"/>
        <v>233870</v>
      </c>
      <c r="F84" s="6">
        <f t="shared" si="3"/>
        <v>122784</v>
      </c>
      <c r="G84" s="6">
        <f t="shared" si="5"/>
        <v>0</v>
      </c>
      <c r="H84" s="6">
        <f t="shared" si="5"/>
        <v>122784</v>
      </c>
      <c r="I84" s="6">
        <f t="shared" si="5"/>
        <v>122784</v>
      </c>
    </row>
    <row r="85" spans="1:20" x14ac:dyDescent="0.25">
      <c r="B85" s="5" t="s">
        <v>76</v>
      </c>
      <c r="C85" s="5" t="s">
        <v>77</v>
      </c>
      <c r="D85" s="6">
        <v>299600</v>
      </c>
      <c r="E85" s="6">
        <v>233870</v>
      </c>
      <c r="F85" s="6">
        <f t="shared" si="3"/>
        <v>122784</v>
      </c>
      <c r="G85" s="6">
        <v>0</v>
      </c>
      <c r="H85" s="6">
        <v>122784</v>
      </c>
      <c r="I85" s="6">
        <v>122784</v>
      </c>
    </row>
    <row r="86" spans="1:20" x14ac:dyDescent="0.25">
      <c r="B86" s="5" t="s">
        <v>79</v>
      </c>
      <c r="C86" s="5" t="s">
        <v>80</v>
      </c>
      <c r="D86" s="6">
        <f>D87</f>
        <v>0</v>
      </c>
      <c r="E86" s="6">
        <f>E87</f>
        <v>11230</v>
      </c>
      <c r="F86" s="6">
        <f t="shared" si="3"/>
        <v>12304</v>
      </c>
      <c r="G86" s="6">
        <f>G87</f>
        <v>0</v>
      </c>
      <c r="H86" s="6">
        <f>H87</f>
        <v>12304</v>
      </c>
      <c r="I86" s="6">
        <f>I87</f>
        <v>12304</v>
      </c>
    </row>
    <row r="87" spans="1:20" ht="22.5" x14ac:dyDescent="0.25">
      <c r="A87" s="7"/>
      <c r="B87" s="5" t="s">
        <v>82</v>
      </c>
      <c r="C87" s="5" t="s">
        <v>83</v>
      </c>
      <c r="D87" s="6">
        <f>D88+D89</f>
        <v>0</v>
      </c>
      <c r="E87" s="6">
        <f>E88+E89</f>
        <v>11230</v>
      </c>
      <c r="F87" s="6">
        <f t="shared" si="3"/>
        <v>12304</v>
      </c>
      <c r="G87" s="6">
        <f>G88+G89</f>
        <v>0</v>
      </c>
      <c r="H87" s="6">
        <f>H88+H89</f>
        <v>12304</v>
      </c>
      <c r="I87" s="6">
        <f>I88+I89</f>
        <v>12304</v>
      </c>
      <c r="J87" s="7"/>
      <c r="K87" s="7"/>
      <c r="L87" s="7"/>
      <c r="Q87" s="7"/>
      <c r="R87" s="7"/>
      <c r="S87" s="7"/>
      <c r="T87" s="7"/>
    </row>
    <row r="88" spans="1:20" ht="22.5" x14ac:dyDescent="0.25">
      <c r="B88" s="5" t="s">
        <v>85</v>
      </c>
      <c r="C88" s="5" t="s">
        <v>86</v>
      </c>
      <c r="D88" s="6">
        <v>0</v>
      </c>
      <c r="E88" s="6">
        <v>11230</v>
      </c>
      <c r="F88" s="6">
        <f t="shared" si="3"/>
        <v>11234</v>
      </c>
      <c r="G88" s="6">
        <v>0</v>
      </c>
      <c r="H88" s="6">
        <v>11234</v>
      </c>
      <c r="I88" s="6">
        <v>11234</v>
      </c>
    </row>
    <row r="89" spans="1:20" x14ac:dyDescent="0.25">
      <c r="B89" s="5" t="s">
        <v>88</v>
      </c>
      <c r="C89" s="5" t="s">
        <v>89</v>
      </c>
      <c r="D89" s="6">
        <v>0</v>
      </c>
      <c r="E89" s="6">
        <v>0</v>
      </c>
      <c r="F89" s="6">
        <f t="shared" si="3"/>
        <v>1070</v>
      </c>
      <c r="G89" s="6">
        <v>0</v>
      </c>
      <c r="H89" s="6">
        <v>1070</v>
      </c>
      <c r="I89" s="6">
        <v>1070</v>
      </c>
    </row>
    <row r="90" spans="1:20" x14ac:dyDescent="0.25">
      <c r="B90" s="5" t="s">
        <v>91</v>
      </c>
      <c r="C90" s="5" t="s">
        <v>92</v>
      </c>
      <c r="D90" s="6">
        <f>D91</f>
        <v>600000</v>
      </c>
      <c r="E90" s="6">
        <f>E91</f>
        <v>883500</v>
      </c>
      <c r="F90" s="6">
        <f t="shared" si="3"/>
        <v>875315</v>
      </c>
      <c r="G90" s="6">
        <f>G91</f>
        <v>0</v>
      </c>
      <c r="H90" s="6">
        <f>H91</f>
        <v>875315</v>
      </c>
      <c r="I90" s="6">
        <f>I91</f>
        <v>875315</v>
      </c>
    </row>
    <row r="91" spans="1:20" ht="22.5" x14ac:dyDescent="0.25">
      <c r="B91" s="5" t="s">
        <v>94</v>
      </c>
      <c r="C91" s="5" t="s">
        <v>95</v>
      </c>
      <c r="D91" s="6">
        <f>+D92</f>
        <v>600000</v>
      </c>
      <c r="E91" s="6">
        <f>+E92</f>
        <v>883500</v>
      </c>
      <c r="F91" s="6">
        <f t="shared" si="3"/>
        <v>875315</v>
      </c>
      <c r="G91" s="6">
        <f t="shared" ref="G91:I92" si="6">+G92</f>
        <v>0</v>
      </c>
      <c r="H91" s="6">
        <f t="shared" si="6"/>
        <v>875315</v>
      </c>
      <c r="I91" s="6">
        <f t="shared" si="6"/>
        <v>875315</v>
      </c>
    </row>
    <row r="92" spans="1:20" ht="64.5" x14ac:dyDescent="0.25">
      <c r="B92" s="5" t="s">
        <v>97</v>
      </c>
      <c r="C92" s="5" t="s">
        <v>98</v>
      </c>
      <c r="D92" s="6">
        <f>+D93</f>
        <v>600000</v>
      </c>
      <c r="E92" s="6">
        <f>+E93</f>
        <v>883500</v>
      </c>
      <c r="F92" s="6">
        <f t="shared" si="3"/>
        <v>875315</v>
      </c>
      <c r="G92" s="6">
        <f t="shared" si="6"/>
        <v>0</v>
      </c>
      <c r="H92" s="6">
        <f t="shared" si="6"/>
        <v>875315</v>
      </c>
      <c r="I92" s="6">
        <f t="shared" si="6"/>
        <v>875315</v>
      </c>
    </row>
    <row r="93" spans="1:20" ht="22.5" x14ac:dyDescent="0.25">
      <c r="B93" s="5" t="s">
        <v>106</v>
      </c>
      <c r="C93" s="5" t="s">
        <v>107</v>
      </c>
      <c r="D93" s="6">
        <v>600000</v>
      </c>
      <c r="E93" s="6">
        <v>883500</v>
      </c>
      <c r="F93" s="6">
        <f t="shared" si="3"/>
        <v>875315</v>
      </c>
      <c r="G93" s="6">
        <v>0</v>
      </c>
      <c r="H93" s="6">
        <v>875315</v>
      </c>
      <c r="I93" s="6">
        <v>875315</v>
      </c>
    </row>
    <row r="96" spans="1:20" x14ac:dyDescent="0.25">
      <c r="B96" s="8" t="s">
        <v>117</v>
      </c>
      <c r="C96" s="9"/>
      <c r="D96" s="9" t="s">
        <v>118</v>
      </c>
    </row>
    <row r="97" spans="2:4" x14ac:dyDescent="0.25">
      <c r="B97" s="8" t="s">
        <v>119</v>
      </c>
      <c r="C97" s="9"/>
      <c r="D97" s="9" t="s">
        <v>120</v>
      </c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 t="s">
        <v>121</v>
      </c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 t="s">
        <v>122</v>
      </c>
      <c r="C104" s="9"/>
      <c r="D104" s="9" t="s">
        <v>123</v>
      </c>
    </row>
    <row r="105" spans="2:4" x14ac:dyDescent="0.25">
      <c r="B105" s="9"/>
      <c r="C105" s="9"/>
      <c r="D105" s="9" t="s">
        <v>124</v>
      </c>
    </row>
  </sheetData>
  <mergeCells count="19">
    <mergeCell ref="I7:I10"/>
    <mergeCell ref="J7:J10"/>
    <mergeCell ref="K7:K10"/>
    <mergeCell ref="B46:J46"/>
    <mergeCell ref="B77:I7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2024-03-08T08:11:26Z</cp:lastPrinted>
  <dcterms:created xsi:type="dcterms:W3CDTF">2024-02-26T10:24:34Z</dcterms:created>
  <dcterms:modified xsi:type="dcterms:W3CDTF">2024-03-08T08:11:32Z</dcterms:modified>
</cp:coreProperties>
</file>