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1\august\ph cont executie trim II 2021\"/>
    </mc:Choice>
  </mc:AlternateContent>
  <xr:revisionPtr revIDLastSave="0" documentId="13_ncr:1_{CC2350A3-EB04-4B92-A4AE-77943EFD067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1" l="1"/>
  <c r="I106" i="1"/>
  <c r="H106" i="1"/>
  <c r="H105" i="1" s="1"/>
  <c r="G106" i="1"/>
  <c r="G105" i="1" s="1"/>
  <c r="G104" i="1" s="1"/>
  <c r="E106" i="1"/>
  <c r="D106" i="1"/>
  <c r="I105" i="1"/>
  <c r="E105" i="1"/>
  <c r="E104" i="1" s="1"/>
  <c r="D105" i="1"/>
  <c r="I104" i="1"/>
  <c r="D104" i="1"/>
  <c r="F103" i="1"/>
  <c r="I102" i="1"/>
  <c r="I101" i="1" s="1"/>
  <c r="I100" i="1" s="1"/>
  <c r="H102" i="1"/>
  <c r="G102" i="1"/>
  <c r="F102" i="1" s="1"/>
  <c r="E102" i="1"/>
  <c r="E101" i="1" s="1"/>
  <c r="E100" i="1" s="1"/>
  <c r="D102" i="1"/>
  <c r="H101" i="1"/>
  <c r="H100" i="1" s="1"/>
  <c r="D101" i="1"/>
  <c r="D100" i="1"/>
  <c r="F99" i="1"/>
  <c r="I98" i="1"/>
  <c r="I97" i="1" s="1"/>
  <c r="H98" i="1"/>
  <c r="H97" i="1" s="1"/>
  <c r="G98" i="1"/>
  <c r="E98" i="1"/>
  <c r="E97" i="1" s="1"/>
  <c r="D98" i="1"/>
  <c r="D97" i="1" s="1"/>
  <c r="D91" i="1" s="1"/>
  <c r="G97" i="1"/>
  <c r="F96" i="1"/>
  <c r="I95" i="1"/>
  <c r="I94" i="1" s="1"/>
  <c r="I93" i="1" s="1"/>
  <c r="I92" i="1" s="1"/>
  <c r="H95" i="1"/>
  <c r="H94" i="1" s="1"/>
  <c r="H93" i="1" s="1"/>
  <c r="G95" i="1"/>
  <c r="E95" i="1"/>
  <c r="E94" i="1" s="1"/>
  <c r="E93" i="1" s="1"/>
  <c r="E92" i="1" s="1"/>
  <c r="D95" i="1"/>
  <c r="D94" i="1" s="1"/>
  <c r="D93" i="1" s="1"/>
  <c r="D92" i="1" s="1"/>
  <c r="F85" i="1"/>
  <c r="F84" i="1"/>
  <c r="F83" i="1"/>
  <c r="I82" i="1"/>
  <c r="I81" i="1" s="1"/>
  <c r="I80" i="1" s="1"/>
  <c r="H82" i="1"/>
  <c r="H81" i="1" s="1"/>
  <c r="H80" i="1" s="1"/>
  <c r="G82" i="1"/>
  <c r="E82" i="1"/>
  <c r="E81" i="1" s="1"/>
  <c r="E80" i="1" s="1"/>
  <c r="D82" i="1"/>
  <c r="D81" i="1" s="1"/>
  <c r="D80" i="1" s="1"/>
  <c r="G81" i="1"/>
  <c r="F79" i="1"/>
  <c r="I78" i="1"/>
  <c r="I77" i="1" s="1"/>
  <c r="I76" i="1" s="1"/>
  <c r="H78" i="1"/>
  <c r="H77" i="1" s="1"/>
  <c r="H76" i="1" s="1"/>
  <c r="G78" i="1"/>
  <c r="E78" i="1"/>
  <c r="E77" i="1" s="1"/>
  <c r="E76" i="1" s="1"/>
  <c r="D78" i="1"/>
  <c r="D77" i="1" s="1"/>
  <c r="D76" i="1" s="1"/>
  <c r="F75" i="1"/>
  <c r="F74" i="1"/>
  <c r="I73" i="1"/>
  <c r="H73" i="1"/>
  <c r="F73" i="1" s="1"/>
  <c r="G73" i="1"/>
  <c r="E73" i="1"/>
  <c r="D73" i="1"/>
  <c r="F72" i="1"/>
  <c r="I71" i="1"/>
  <c r="H71" i="1"/>
  <c r="G71" i="1"/>
  <c r="F71" i="1" s="1"/>
  <c r="E71" i="1"/>
  <c r="D71" i="1"/>
  <c r="F70" i="1"/>
  <c r="F69" i="1"/>
  <c r="F68" i="1"/>
  <c r="F67" i="1"/>
  <c r="F66" i="1"/>
  <c r="F65" i="1"/>
  <c r="F64" i="1"/>
  <c r="F63" i="1"/>
  <c r="I62" i="1"/>
  <c r="H62" i="1"/>
  <c r="G62" i="1"/>
  <c r="E62" i="1"/>
  <c r="D62" i="1"/>
  <c r="F60" i="1"/>
  <c r="I59" i="1"/>
  <c r="I58" i="1" s="1"/>
  <c r="I57" i="1" s="1"/>
  <c r="H59" i="1"/>
  <c r="G59" i="1"/>
  <c r="F59" i="1" s="1"/>
  <c r="E59" i="1"/>
  <c r="E58" i="1" s="1"/>
  <c r="E57" i="1" s="1"/>
  <c r="D59" i="1"/>
  <c r="D58" i="1" s="1"/>
  <c r="D57" i="1" s="1"/>
  <c r="H58" i="1"/>
  <c r="H57" i="1" s="1"/>
  <c r="I61" i="1" l="1"/>
  <c r="I56" i="1" s="1"/>
  <c r="I55" i="1" s="1"/>
  <c r="I54" i="1" s="1"/>
  <c r="I91" i="1"/>
  <c r="F62" i="1"/>
  <c r="F78" i="1"/>
  <c r="F95" i="1"/>
  <c r="G101" i="1"/>
  <c r="F101" i="1" s="1"/>
  <c r="G58" i="1"/>
  <c r="D61" i="1"/>
  <c r="D56" i="1" s="1"/>
  <c r="D55" i="1" s="1"/>
  <c r="D54" i="1" s="1"/>
  <c r="F82" i="1"/>
  <c r="H61" i="1"/>
  <c r="H56" i="1" s="1"/>
  <c r="H55" i="1" s="1"/>
  <c r="H54" i="1" s="1"/>
  <c r="E61" i="1"/>
  <c r="E56" i="1" s="1"/>
  <c r="E55" i="1" s="1"/>
  <c r="E54" i="1" s="1"/>
  <c r="F97" i="1"/>
  <c r="G100" i="1"/>
  <c r="F100" i="1" s="1"/>
  <c r="G77" i="1"/>
  <c r="G94" i="1"/>
  <c r="G93" i="1" s="1"/>
  <c r="G92" i="1" s="1"/>
  <c r="E91" i="1"/>
  <c r="F98" i="1"/>
  <c r="H104" i="1"/>
  <c r="F104" i="1" s="1"/>
  <c r="F105" i="1"/>
  <c r="H92" i="1"/>
  <c r="H91" i="1" s="1"/>
  <c r="F106" i="1"/>
  <c r="F81" i="1"/>
  <c r="G61" i="1"/>
  <c r="G80" i="1"/>
  <c r="F80" i="1" s="1"/>
  <c r="D16" i="1"/>
  <c r="D15" i="1" s="1"/>
  <c r="D14" i="1" s="1"/>
  <c r="E16" i="1"/>
  <c r="E15" i="1" s="1"/>
  <c r="E14" i="1" s="1"/>
  <c r="G16" i="1"/>
  <c r="G15" i="1" s="1"/>
  <c r="H16" i="1"/>
  <c r="H15" i="1" s="1"/>
  <c r="H14" i="1" s="1"/>
  <c r="I16" i="1"/>
  <c r="I15" i="1" s="1"/>
  <c r="I14" i="1" s="1"/>
  <c r="J16" i="1"/>
  <c r="J15" i="1" s="1"/>
  <c r="J14" i="1" s="1"/>
  <c r="F17" i="1"/>
  <c r="K17" i="1" s="1"/>
  <c r="D19" i="1"/>
  <c r="E19" i="1"/>
  <c r="G19" i="1"/>
  <c r="H19" i="1"/>
  <c r="I19" i="1"/>
  <c r="J19" i="1"/>
  <c r="F20" i="1"/>
  <c r="K20" i="1" s="1"/>
  <c r="F21" i="1"/>
  <c r="K21" i="1" s="1"/>
  <c r="F22" i="1"/>
  <c r="K22" i="1"/>
  <c r="F23" i="1"/>
  <c r="K23" i="1" s="1"/>
  <c r="F24" i="1"/>
  <c r="K24" i="1" s="1"/>
  <c r="F25" i="1"/>
  <c r="K25" i="1"/>
  <c r="F26" i="1"/>
  <c r="K26" i="1" s="1"/>
  <c r="F27" i="1"/>
  <c r="K27" i="1" s="1"/>
  <c r="D28" i="1"/>
  <c r="E28" i="1"/>
  <c r="G28" i="1"/>
  <c r="H28" i="1"/>
  <c r="I28" i="1"/>
  <c r="J28" i="1"/>
  <c r="F29" i="1"/>
  <c r="K29" i="1" s="1"/>
  <c r="D30" i="1"/>
  <c r="E30" i="1"/>
  <c r="G30" i="1"/>
  <c r="H30" i="1"/>
  <c r="I30" i="1"/>
  <c r="J30" i="1"/>
  <c r="F31" i="1"/>
  <c r="K31" i="1" s="1"/>
  <c r="F32" i="1"/>
  <c r="K32" i="1" s="1"/>
  <c r="F33" i="1"/>
  <c r="K33" i="1" s="1"/>
  <c r="D35" i="1"/>
  <c r="D34" i="1" s="1"/>
  <c r="E35" i="1"/>
  <c r="E34" i="1" s="1"/>
  <c r="G35" i="1"/>
  <c r="H35" i="1"/>
  <c r="H34" i="1" s="1"/>
  <c r="I35" i="1"/>
  <c r="I34" i="1" s="1"/>
  <c r="J35" i="1"/>
  <c r="J34" i="1" s="1"/>
  <c r="F36" i="1"/>
  <c r="K36" i="1" s="1"/>
  <c r="D39" i="1"/>
  <c r="D38" i="1" s="1"/>
  <c r="D37" i="1" s="1"/>
  <c r="E39" i="1"/>
  <c r="E38" i="1" s="1"/>
  <c r="E37" i="1" s="1"/>
  <c r="G39" i="1"/>
  <c r="H39" i="1"/>
  <c r="H38" i="1" s="1"/>
  <c r="H37" i="1" s="1"/>
  <c r="I39" i="1"/>
  <c r="I38" i="1" s="1"/>
  <c r="I37" i="1" s="1"/>
  <c r="J39" i="1"/>
  <c r="J38" i="1" s="1"/>
  <c r="J37" i="1" s="1"/>
  <c r="F40" i="1"/>
  <c r="K40" i="1" s="1"/>
  <c r="F41" i="1"/>
  <c r="K41" i="1" s="1"/>
  <c r="D44" i="1"/>
  <c r="D43" i="1" s="1"/>
  <c r="D42" i="1" s="1"/>
  <c r="E44" i="1"/>
  <c r="E43" i="1" s="1"/>
  <c r="E42" i="1" s="1"/>
  <c r="G44" i="1"/>
  <c r="H44" i="1"/>
  <c r="H43" i="1" s="1"/>
  <c r="H42" i="1" s="1"/>
  <c r="I44" i="1"/>
  <c r="I43" i="1" s="1"/>
  <c r="I42" i="1" s="1"/>
  <c r="J44" i="1"/>
  <c r="J43" i="1" s="1"/>
  <c r="J42" i="1" s="1"/>
  <c r="F45" i="1"/>
  <c r="K45" i="1"/>
  <c r="F46" i="1"/>
  <c r="K46" i="1" s="1"/>
  <c r="F47" i="1"/>
  <c r="K47" i="1" s="1"/>
  <c r="F48" i="1"/>
  <c r="K48" i="1"/>
  <c r="F30" i="1" l="1"/>
  <c r="K30" i="1" s="1"/>
  <c r="G91" i="1"/>
  <c r="F91" i="1" s="1"/>
  <c r="F77" i="1"/>
  <c r="G76" i="1"/>
  <c r="F76" i="1" s="1"/>
  <c r="F58" i="1"/>
  <c r="G57" i="1"/>
  <c r="F57" i="1" s="1"/>
  <c r="F93" i="1"/>
  <c r="F94" i="1"/>
  <c r="F92" i="1"/>
  <c r="F61" i="1"/>
  <c r="J18" i="1"/>
  <c r="J13" i="1" s="1"/>
  <c r="J12" i="1" s="1"/>
  <c r="J11" i="1" s="1"/>
  <c r="G18" i="1"/>
  <c r="F18" i="1" s="1"/>
  <c r="K18" i="1" s="1"/>
  <c r="F39" i="1"/>
  <c r="K39" i="1" s="1"/>
  <c r="E18" i="1"/>
  <c r="E13" i="1" s="1"/>
  <c r="E12" i="1" s="1"/>
  <c r="E11" i="1" s="1"/>
  <c r="D18" i="1"/>
  <c r="D13" i="1" s="1"/>
  <c r="D12" i="1" s="1"/>
  <c r="D11" i="1" s="1"/>
  <c r="F28" i="1"/>
  <c r="K28" i="1" s="1"/>
  <c r="G38" i="1"/>
  <c r="G37" i="1" s="1"/>
  <c r="F37" i="1" s="1"/>
  <c r="K37" i="1" s="1"/>
  <c r="I18" i="1"/>
  <c r="I13" i="1" s="1"/>
  <c r="I12" i="1" s="1"/>
  <c r="I11" i="1" s="1"/>
  <c r="H18" i="1"/>
  <c r="H13" i="1" s="1"/>
  <c r="H12" i="1" s="1"/>
  <c r="H11" i="1" s="1"/>
  <c r="G43" i="1"/>
  <c r="F44" i="1"/>
  <c r="K44" i="1" s="1"/>
  <c r="F38" i="1"/>
  <c r="K38" i="1" s="1"/>
  <c r="G34" i="1"/>
  <c r="F34" i="1" s="1"/>
  <c r="K34" i="1" s="1"/>
  <c r="F35" i="1"/>
  <c r="K35" i="1" s="1"/>
  <c r="F15" i="1"/>
  <c r="K15" i="1" s="1"/>
  <c r="G14" i="1"/>
  <c r="F19" i="1"/>
  <c r="K19" i="1" s="1"/>
  <c r="F16" i="1"/>
  <c r="K16" i="1" s="1"/>
  <c r="G56" i="1" l="1"/>
  <c r="F56" i="1" s="1"/>
  <c r="G55" i="1"/>
  <c r="G42" i="1"/>
  <c r="F42" i="1" s="1"/>
  <c r="K42" i="1" s="1"/>
  <c r="F43" i="1"/>
  <c r="K43" i="1" s="1"/>
  <c r="G13" i="1"/>
  <c r="F14" i="1"/>
  <c r="K14" i="1" s="1"/>
  <c r="G54" i="1" l="1"/>
  <c r="F54" i="1" s="1"/>
  <c r="F55" i="1"/>
  <c r="G12" i="1"/>
  <c r="F13" i="1"/>
  <c r="K13" i="1" s="1"/>
  <c r="F12" i="1" l="1"/>
  <c r="K12" i="1" s="1"/>
  <c r="G11" i="1"/>
  <c r="F11" i="1" s="1"/>
  <c r="K11" i="1" s="1"/>
</calcChain>
</file>

<file path=xl/sharedStrings.xml><?xml version="1.0" encoding="utf-8"?>
<sst xmlns="http://schemas.openxmlformats.org/spreadsheetml/2006/main" count="241" uniqueCount="145">
  <si>
    <t>Cont de executie - Venituri - Bugetul institutiilor publice si activitatilor finantate integral sau partial din venituri proprii</t>
  </si>
  <si>
    <t>Trimestrul: 2, Anul: 2021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</si>
  <si>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</si>
  <si>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</si>
  <si>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</si>
  <si>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</si>
  <si>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</si>
  <si>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</si>
  <si>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</si>
  <si>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</si>
  <si>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</si>
  <si>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</si>
  <si>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</si>
  <si>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</si>
  <si>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</si>
  <si>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</si>
  <si>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</si>
  <si>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</si>
  <si>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</si>
  <si>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</si>
  <si>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</si>
  <si>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</si>
  <si>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</si>
  <si>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</si>
  <si>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</si>
  <si>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</si>
  <si>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</si>
  <si>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</si>
  <si>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</si>
  <si>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</si>
  <si>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</si>
  <si>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</si>
  <si>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</si>
  <si>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</si>
  <si>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</si>
  <si>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</si>
  <si>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</si>
  <si>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</si>
  <si>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</si>
  <si>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</si>
  <si>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</si>
  <si>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</si>
  <si>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</si>
  <si>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</si>
  <si>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</si>
  <si>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</si>
  <si>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</si>
  <si>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</si>
  <si>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</si>
  <si>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</si>
  <si>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</si>
  <si>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</si>
  <si>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</si>
  <si>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</si>
  <si>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</si>
  <si>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</si>
  <si>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</si>
  <si>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</si>
  <si>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</si>
  <si>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</si>
  <si>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</si>
  <si>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</si>
  <si>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</si>
  <si>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</si>
  <si>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</si>
  <si>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</si>
  <si>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</si>
  <si>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</si>
  <si>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</si>
  <si>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</si>
  <si>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</si>
  <si>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</si>
  <si>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</si>
  <si>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</si>
  <si>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</si>
  <si>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</si>
  <si>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</si>
  <si>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</si>
  <si>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</si>
  <si>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</si>
  <si>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</si>
  <si>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</si>
  <si>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</si>
  <si>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</si>
  <si>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</si>
  <si>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</si>
  <si>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</si>
  <si>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</si>
  <si>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</si>
  <si>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</si>
  <si>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</si>
  <si>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</si>
  <si>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</si>
  <si>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</si>
  <si>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</si>
  <si>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</si>
  <si>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</si>
  <si>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</si>
  <si>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</si>
  <si>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</si>
  <si>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</si>
  <si>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</si>
  <si>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</si>
  <si>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</si>
  <si>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</si>
  <si>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</si>
  <si>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</si>
  <si>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</si>
  <si>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</si>
  <si>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</si>
  <si>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</si>
  <si>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</si>
  <si>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</si>
  <si>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</si>
  <si>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</si>
  <si>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</si>
  <si>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89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</si>
  <si>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</si>
  <si>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</si>
  <si>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90</t>
  </si>
  <si>
    <t>Subventii pentru institutii publice</t>
  </si>
  <si>
    <t>43.10.09</t>
  </si>
  <si>
    <t>91</t>
  </si>
  <si>
    <t>Subventii din bugetele locale pentru finantarea cheltuielilor curente din domeniul sanatatii</t>
  </si>
  <si>
    <t>43.10.10</t>
  </si>
  <si>
    <t>93</t>
  </si>
  <si>
    <t>Subventii din bugetele locale pentru finantarea cheltuielilor de capital din domeniul sanatatii</t>
  </si>
  <si>
    <t>43.10.14</t>
  </si>
  <si>
    <t>112</t>
  </si>
  <si>
    <t>Subventii din bugetul Fondului national unic de asigurări sociale de sănătate pentru acoperirea cresterilor salariale</t>
  </si>
  <si>
    <t>43.10.33</t>
  </si>
  <si>
    <t>VENITURILE SECŢIUNII DE FUNCŢIONARE - TOTAL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</si>
  <si>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</si>
  <si>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</si>
  <si>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</si>
  <si>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</si>
  <si>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</si>
  <si>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</si>
  <si>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</si>
  <si>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</si>
  <si>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</si>
  <si>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</si>
  <si>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</si>
  <si>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</si>
  <si>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MUNICIPIUL CÂMPULUNG MOLDOVENESC                                                ANEXA NR. 3 LA HCL NR. _____/2021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</si>
</sst>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"/>
  <sheetViews>
    <sheetView tabSelected="1" topLeftCell="B1" workbookViewId="0">
      <selection sqref="A1:K1"/>
    </sheetView>
  </sheetViews>
  <sheetFormatPr defaultRowHeight="15" x14ac:dyDescent="0.25"/>
  <cols>
    <col min="1" max="1" width="4" hidden="1" customWidth="1"/>
    <col min="2" max="2" width="41.85546875" customWidth="1"/>
    <col min="3" max="3" width="10.5703125" customWidth="1"/>
    <col min="4" max="4" width="13.42578125" customWidth="1"/>
    <col min="5" max="5" width="13" customWidth="1"/>
    <col min="6" max="6" width="14.42578125" hidden="1" customWidth="1"/>
    <col min="7" max="8" width="0.7109375" hidden="1" customWidth="1"/>
    <col min="9" max="9" width="12.7109375" customWidth="1"/>
    <col min="10" max="11" width="14.42578125" hidden="1" customWidth="1"/>
  </cols>
  <sheetData>
    <row r="1" spans="1:11" x14ac:dyDescent="0.25">
      <c r="A1" s="13" t="s">
        <v>144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133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69.9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.75" thickBot="1" x14ac:dyDescent="0.3"/>
    <row r="6" spans="1:11" s="1" customFormat="1" ht="15.75" thickBot="1" x14ac:dyDescent="0.3">
      <c r="A6" s="10" t="s">
        <v>2</v>
      </c>
      <c r="B6" s="10"/>
      <c r="C6" s="10" t="s">
        <v>4</v>
      </c>
      <c r="D6" s="10" t="s">
        <v>6</v>
      </c>
      <c r="E6" s="10" t="s">
        <v>7</v>
      </c>
      <c r="F6" s="10" t="s">
        <v>8</v>
      </c>
      <c r="G6" s="10"/>
      <c r="H6" s="10"/>
      <c r="I6" s="10" t="s">
        <v>13</v>
      </c>
      <c r="J6" s="10" t="s">
        <v>14</v>
      </c>
      <c r="K6" s="10" t="s">
        <v>15</v>
      </c>
    </row>
    <row r="7" spans="1:11" s="1" customFormat="1" ht="15.75" thickBot="1" x14ac:dyDescent="0.3">
      <c r="A7" s="10"/>
      <c r="B7" s="10"/>
      <c r="C7" s="10"/>
      <c r="D7" s="10"/>
      <c r="E7" s="10"/>
      <c r="F7" s="10" t="s">
        <v>9</v>
      </c>
      <c r="G7" s="10" t="s">
        <v>11</v>
      </c>
      <c r="H7" s="10" t="s">
        <v>12</v>
      </c>
      <c r="I7" s="10"/>
      <c r="J7" s="10"/>
      <c r="K7" s="10"/>
    </row>
    <row r="8" spans="1:11" s="1" customFormat="1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 t="s">
        <v>3</v>
      </c>
      <c r="B10" s="10"/>
      <c r="C10" s="2" t="s">
        <v>5</v>
      </c>
      <c r="D10" s="2">
        <v>1</v>
      </c>
      <c r="E10" s="2">
        <v>2</v>
      </c>
      <c r="F10" s="2" t="s">
        <v>10</v>
      </c>
      <c r="G10" s="2">
        <v>4</v>
      </c>
      <c r="H10" s="2">
        <v>5</v>
      </c>
      <c r="I10" s="2">
        <v>6</v>
      </c>
      <c r="J10" s="2">
        <v>7</v>
      </c>
      <c r="K10" s="2" t="s">
        <v>16</v>
      </c>
    </row>
    <row r="11" spans="1:11" s="1" customFormat="1" ht="29.25" customHeight="1" x14ac:dyDescent="0.25">
      <c r="A11" s="5" t="s">
        <v>17</v>
      </c>
      <c r="B11" s="5" t="s">
        <v>18</v>
      </c>
      <c r="C11" s="5" t="s">
        <v>19</v>
      </c>
      <c r="D11" s="6">
        <f>D12+D34+D37+D42</f>
        <v>45407536</v>
      </c>
      <c r="E11" s="6">
        <f>E12+E34+E37+E42</f>
        <v>23930493</v>
      </c>
      <c r="F11" s="6">
        <f t="shared" ref="F11:F48" si="0">G11+H11</f>
        <v>25499212</v>
      </c>
      <c r="G11" s="6">
        <f>G12+G34+G37+G42</f>
        <v>861331</v>
      </c>
      <c r="H11" s="6">
        <f>H12+H34+H37+H42</f>
        <v>24637881</v>
      </c>
      <c r="I11" s="6">
        <f>I12+I34+I37+I42</f>
        <v>24670883</v>
      </c>
      <c r="J11" s="6">
        <f>J12+J34+J37+J42</f>
        <v>0</v>
      </c>
      <c r="K11" s="6">
        <f t="shared" ref="K11:K48" si="1">F11-I11-J11</f>
        <v>828329</v>
      </c>
    </row>
    <row r="12" spans="1:11" s="1" customFormat="1" x14ac:dyDescent="0.25">
      <c r="A12" s="5" t="s">
        <v>20</v>
      </c>
      <c r="B12" s="5" t="s">
        <v>21</v>
      </c>
      <c r="C12" s="5" t="s">
        <v>22</v>
      </c>
      <c r="D12" s="6">
        <f>+D13</f>
        <v>18436510</v>
      </c>
      <c r="E12" s="6">
        <f>+E13</f>
        <v>9338352</v>
      </c>
      <c r="F12" s="6">
        <f t="shared" si="0"/>
        <v>10596083</v>
      </c>
      <c r="G12" s="6">
        <f>+G13</f>
        <v>861331</v>
      </c>
      <c r="H12" s="6">
        <f>+H13</f>
        <v>9734752</v>
      </c>
      <c r="I12" s="6">
        <f>+I13</f>
        <v>9767754</v>
      </c>
      <c r="J12" s="6">
        <f>+J13</f>
        <v>0</v>
      </c>
      <c r="K12" s="6">
        <f t="shared" si="1"/>
        <v>828329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D14+D18</f>
        <v>18436510</v>
      </c>
      <c r="E13" s="6">
        <f>E14+E18</f>
        <v>9338352</v>
      </c>
      <c r="F13" s="6">
        <f t="shared" si="0"/>
        <v>10596083</v>
      </c>
      <c r="G13" s="6">
        <f>G14+G18</f>
        <v>861331</v>
      </c>
      <c r="H13" s="6">
        <f>H14+H18</f>
        <v>9734752</v>
      </c>
      <c r="I13" s="6">
        <f>I14+I18</f>
        <v>9767754</v>
      </c>
      <c r="J13" s="6">
        <f>J14+J18</f>
        <v>0</v>
      </c>
      <c r="K13" s="6">
        <f t="shared" si="1"/>
        <v>828329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</f>
        <v>119066</v>
      </c>
      <c r="E14" s="6">
        <f>E15</f>
        <v>51356</v>
      </c>
      <c r="F14" s="6">
        <f t="shared" si="0"/>
        <v>50091</v>
      </c>
      <c r="G14" s="6">
        <f>G15</f>
        <v>0</v>
      </c>
      <c r="H14" s="6">
        <f>H15</f>
        <v>50091</v>
      </c>
      <c r="I14" s="6">
        <f>I15</f>
        <v>50091</v>
      </c>
      <c r="J14" s="6">
        <f>J15</f>
        <v>0</v>
      </c>
      <c r="K14" s="6">
        <f t="shared" si="1"/>
        <v>0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119066</v>
      </c>
      <c r="E15" s="6">
        <f>+E16</f>
        <v>51356</v>
      </c>
      <c r="F15" s="6">
        <f t="shared" si="0"/>
        <v>50091</v>
      </c>
      <c r="G15" s="6">
        <f>+G16</f>
        <v>0</v>
      </c>
      <c r="H15" s="6">
        <f>+H16</f>
        <v>50091</v>
      </c>
      <c r="I15" s="6">
        <f>+I16</f>
        <v>50091</v>
      </c>
      <c r="J15" s="6">
        <f>+J16</f>
        <v>0</v>
      </c>
      <c r="K15" s="6">
        <f t="shared" si="1"/>
        <v>0</v>
      </c>
    </row>
    <row r="16" spans="1:11" s="1" customFormat="1" x14ac:dyDescent="0.25">
      <c r="A16" s="5" t="s">
        <v>32</v>
      </c>
      <c r="B16" s="5" t="s">
        <v>33</v>
      </c>
      <c r="C16" s="5" t="s">
        <v>34</v>
      </c>
      <c r="D16" s="6">
        <f>D17</f>
        <v>119066</v>
      </c>
      <c r="E16" s="6">
        <f>E17</f>
        <v>51356</v>
      </c>
      <c r="F16" s="6">
        <f t="shared" si="0"/>
        <v>50091</v>
      </c>
      <c r="G16" s="6">
        <f>G17</f>
        <v>0</v>
      </c>
      <c r="H16" s="6">
        <f>H17</f>
        <v>50091</v>
      </c>
      <c r="I16" s="6">
        <f>I17</f>
        <v>50091</v>
      </c>
      <c r="J16" s="6">
        <f>J17</f>
        <v>0</v>
      </c>
      <c r="K16" s="6">
        <f t="shared" si="1"/>
        <v>0</v>
      </c>
    </row>
    <row r="17" spans="1:11" s="1" customFormat="1" ht="22.5" x14ac:dyDescent="0.25">
      <c r="A17" s="5" t="s">
        <v>35</v>
      </c>
      <c r="B17" s="5" t="s">
        <v>36</v>
      </c>
      <c r="C17" s="5" t="s">
        <v>37</v>
      </c>
      <c r="D17" s="6">
        <v>119066</v>
      </c>
      <c r="E17" s="6">
        <v>51356</v>
      </c>
      <c r="F17" s="6">
        <f t="shared" si="0"/>
        <v>50091</v>
      </c>
      <c r="G17" s="6">
        <v>0</v>
      </c>
      <c r="H17" s="6">
        <v>50091</v>
      </c>
      <c r="I17" s="6">
        <v>50091</v>
      </c>
      <c r="J17" s="6">
        <v>0</v>
      </c>
      <c r="K17" s="6">
        <f t="shared" si="1"/>
        <v>0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f>D19+D28+D30</f>
        <v>18317444</v>
      </c>
      <c r="E18" s="6">
        <f>E19+E28+E30</f>
        <v>9286996</v>
      </c>
      <c r="F18" s="6">
        <f t="shared" si="0"/>
        <v>10545992</v>
      </c>
      <c r="G18" s="6">
        <f>G19+G28+G30</f>
        <v>861331</v>
      </c>
      <c r="H18" s="6">
        <f>H19+H28+H30</f>
        <v>9684661</v>
      </c>
      <c r="I18" s="6">
        <f>I19+I28+I30</f>
        <v>9717663</v>
      </c>
      <c r="J18" s="6">
        <f>J19+J28+J30</f>
        <v>0</v>
      </c>
      <c r="K18" s="6">
        <f t="shared" si="1"/>
        <v>828329</v>
      </c>
    </row>
    <row r="19" spans="1:11" s="1" customFormat="1" x14ac:dyDescent="0.25">
      <c r="A19" s="5" t="s">
        <v>41</v>
      </c>
      <c r="B19" s="5" t="s">
        <v>42</v>
      </c>
      <c r="C19" s="5" t="s">
        <v>43</v>
      </c>
      <c r="D19" s="6">
        <f>+D20+D21+D22+D23+D24+D25+D26+D27</f>
        <v>18277444</v>
      </c>
      <c r="E19" s="6">
        <f>+E20+E21+E22+E23+E24+E25+E26+E27</f>
        <v>9246996</v>
      </c>
      <c r="F19" s="6">
        <f t="shared" si="0"/>
        <v>10460426</v>
      </c>
      <c r="G19" s="6">
        <f>+G20+G21+G22+G23+G24+G25+G26+G27</f>
        <v>818765</v>
      </c>
      <c r="H19" s="6">
        <f>+H20+H21+H22+H23+H24+H25+H26+H27</f>
        <v>9641661</v>
      </c>
      <c r="I19" s="6">
        <f>+I20+I21+I22+I23+I24+I25+I26+I27</f>
        <v>9674663</v>
      </c>
      <c r="J19" s="6">
        <f>+J20+J21+J22+J23+J24+J25+J26+J27</f>
        <v>0</v>
      </c>
      <c r="K19" s="6">
        <f t="shared" si="1"/>
        <v>785763</v>
      </c>
    </row>
    <row r="20" spans="1:11" s="1" customFormat="1" x14ac:dyDescent="0.25">
      <c r="A20" s="5" t="s">
        <v>44</v>
      </c>
      <c r="B20" s="5" t="s">
        <v>45</v>
      </c>
      <c r="C20" s="5" t="s">
        <v>46</v>
      </c>
      <c r="D20" s="6">
        <v>45500</v>
      </c>
      <c r="E20" s="6">
        <v>23600</v>
      </c>
      <c r="F20" s="6">
        <f t="shared" si="0"/>
        <v>19242</v>
      </c>
      <c r="G20" s="6">
        <v>0</v>
      </c>
      <c r="H20" s="6">
        <v>19242</v>
      </c>
      <c r="I20" s="6">
        <v>19242</v>
      </c>
      <c r="J20" s="6">
        <v>0</v>
      </c>
      <c r="K20" s="6">
        <f t="shared" si="1"/>
        <v>0</v>
      </c>
    </row>
    <row r="21" spans="1:11" s="1" customFormat="1" x14ac:dyDescent="0.25">
      <c r="A21" s="5" t="s">
        <v>47</v>
      </c>
      <c r="B21" s="5" t="s">
        <v>48</v>
      </c>
      <c r="C21" s="5" t="s">
        <v>49</v>
      </c>
      <c r="D21" s="6">
        <v>151000</v>
      </c>
      <c r="E21" s="6">
        <v>78500</v>
      </c>
      <c r="F21" s="6">
        <f t="shared" si="0"/>
        <v>78651</v>
      </c>
      <c r="G21" s="6">
        <v>3471</v>
      </c>
      <c r="H21" s="6">
        <v>75180</v>
      </c>
      <c r="I21" s="6">
        <v>77125</v>
      </c>
      <c r="J21" s="6">
        <v>0</v>
      </c>
      <c r="K21" s="6">
        <f t="shared" si="1"/>
        <v>1526</v>
      </c>
    </row>
    <row r="22" spans="1:11" s="1" customFormat="1" ht="22.5" x14ac:dyDescent="0.25">
      <c r="A22" s="5" t="s">
        <v>50</v>
      </c>
      <c r="B22" s="5" t="s">
        <v>51</v>
      </c>
      <c r="C22" s="5" t="s">
        <v>52</v>
      </c>
      <c r="D22" s="6">
        <v>388970</v>
      </c>
      <c r="E22" s="6">
        <v>141922</v>
      </c>
      <c r="F22" s="6">
        <f t="shared" si="0"/>
        <v>172962</v>
      </c>
      <c r="G22" s="6">
        <v>0</v>
      </c>
      <c r="H22" s="6">
        <v>172962</v>
      </c>
      <c r="I22" s="6">
        <v>172748</v>
      </c>
      <c r="J22" s="6">
        <v>0</v>
      </c>
      <c r="K22" s="6">
        <f t="shared" si="1"/>
        <v>214</v>
      </c>
    </row>
    <row r="23" spans="1:11" s="1" customFormat="1" ht="22.5" x14ac:dyDescent="0.25">
      <c r="A23" s="5" t="s">
        <v>53</v>
      </c>
      <c r="B23" s="5" t="s">
        <v>54</v>
      </c>
      <c r="C23" s="5" t="s">
        <v>55</v>
      </c>
      <c r="D23" s="6">
        <v>17000</v>
      </c>
      <c r="E23" s="6">
        <v>9000</v>
      </c>
      <c r="F23" s="6">
        <f t="shared" si="0"/>
        <v>5544</v>
      </c>
      <c r="G23" s="6">
        <v>0</v>
      </c>
      <c r="H23" s="6">
        <v>5544</v>
      </c>
      <c r="I23" s="6">
        <v>5544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5974</v>
      </c>
      <c r="E24" s="6">
        <v>2974</v>
      </c>
      <c r="F24" s="6">
        <f t="shared" si="0"/>
        <v>4359</v>
      </c>
      <c r="G24" s="6">
        <v>0</v>
      </c>
      <c r="H24" s="6">
        <v>4359</v>
      </c>
      <c r="I24" s="6">
        <v>4359</v>
      </c>
      <c r="J24" s="6">
        <v>0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16135000</v>
      </c>
      <c r="E25" s="6">
        <v>8215000</v>
      </c>
      <c r="F25" s="6">
        <f t="shared" si="0"/>
        <v>9313927</v>
      </c>
      <c r="G25" s="6">
        <v>715645</v>
      </c>
      <c r="H25" s="6">
        <v>8598282</v>
      </c>
      <c r="I25" s="6">
        <v>8623893</v>
      </c>
      <c r="J25" s="6">
        <v>0</v>
      </c>
      <c r="K25" s="6">
        <f t="shared" si="1"/>
        <v>690034</v>
      </c>
    </row>
    <row r="26" spans="1:11" s="1" customFormat="1" ht="33" x14ac:dyDescent="0.25">
      <c r="A26" s="5" t="s">
        <v>62</v>
      </c>
      <c r="B26" s="5" t="s">
        <v>63</v>
      </c>
      <c r="C26" s="5" t="s">
        <v>64</v>
      </c>
      <c r="D26" s="6">
        <v>1525000</v>
      </c>
      <c r="E26" s="6">
        <v>775000</v>
      </c>
      <c r="F26" s="6">
        <f t="shared" si="0"/>
        <v>864401</v>
      </c>
      <c r="G26" s="6">
        <v>99649</v>
      </c>
      <c r="H26" s="6">
        <v>764752</v>
      </c>
      <c r="I26" s="6">
        <v>770412</v>
      </c>
      <c r="J26" s="6">
        <v>0</v>
      </c>
      <c r="K26" s="6">
        <f t="shared" si="1"/>
        <v>93989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9000</v>
      </c>
      <c r="E27" s="6">
        <v>1000</v>
      </c>
      <c r="F27" s="6">
        <f t="shared" si="0"/>
        <v>1340</v>
      </c>
      <c r="G27" s="6">
        <v>0</v>
      </c>
      <c r="H27" s="6">
        <v>1340</v>
      </c>
      <c r="I27" s="6">
        <v>1340</v>
      </c>
      <c r="J27" s="6">
        <v>0</v>
      </c>
      <c r="K27" s="6">
        <f t="shared" si="1"/>
        <v>0</v>
      </c>
    </row>
    <row r="28" spans="1:11" s="1" customFormat="1" x14ac:dyDescent="0.25">
      <c r="A28" s="5" t="s">
        <v>68</v>
      </c>
      <c r="B28" s="5" t="s">
        <v>69</v>
      </c>
      <c r="C28" s="5" t="s">
        <v>70</v>
      </c>
      <c r="D28" s="6">
        <f>+D29</f>
        <v>0</v>
      </c>
      <c r="E28" s="6">
        <f>+E29</f>
        <v>0</v>
      </c>
      <c r="F28" s="6">
        <f t="shared" si="0"/>
        <v>42566</v>
      </c>
      <c r="G28" s="6">
        <f>+G29</f>
        <v>42566</v>
      </c>
      <c r="H28" s="6">
        <f>+H29</f>
        <v>0</v>
      </c>
      <c r="I28" s="6">
        <f>+I29</f>
        <v>0</v>
      </c>
      <c r="J28" s="6">
        <f>+J29</f>
        <v>0</v>
      </c>
      <c r="K28" s="6">
        <f t="shared" si="1"/>
        <v>42566</v>
      </c>
    </row>
    <row r="29" spans="1:11" s="1" customFormat="1" x14ac:dyDescent="0.25">
      <c r="A29" s="5" t="s">
        <v>71</v>
      </c>
      <c r="B29" s="5" t="s">
        <v>72</v>
      </c>
      <c r="C29" s="5" t="s">
        <v>73</v>
      </c>
      <c r="D29" s="6">
        <v>0</v>
      </c>
      <c r="E29" s="6">
        <v>0</v>
      </c>
      <c r="F29" s="6">
        <f t="shared" si="0"/>
        <v>42566</v>
      </c>
      <c r="G29" s="6">
        <v>42566</v>
      </c>
      <c r="H29" s="6">
        <v>0</v>
      </c>
      <c r="I29" s="6">
        <v>0</v>
      </c>
      <c r="J29" s="6">
        <v>0</v>
      </c>
      <c r="K29" s="6">
        <f t="shared" si="1"/>
        <v>42566</v>
      </c>
    </row>
    <row r="30" spans="1:11" s="1" customFormat="1" ht="22.5" x14ac:dyDescent="0.25">
      <c r="A30" s="5" t="s">
        <v>74</v>
      </c>
      <c r="B30" s="5" t="s">
        <v>75</v>
      </c>
      <c r="C30" s="5" t="s">
        <v>76</v>
      </c>
      <c r="D30" s="6">
        <f>D31+D32+D33</f>
        <v>40000</v>
      </c>
      <c r="E30" s="6">
        <f>E31+E32+E33</f>
        <v>40000</v>
      </c>
      <c r="F30" s="6">
        <f t="shared" si="0"/>
        <v>43000</v>
      </c>
      <c r="G30" s="6">
        <f>G31+G32+G33</f>
        <v>0</v>
      </c>
      <c r="H30" s="6">
        <f>H31+H32+H33</f>
        <v>43000</v>
      </c>
      <c r="I30" s="6">
        <f>I31+I32+I33</f>
        <v>43000</v>
      </c>
      <c r="J30" s="6">
        <f>J31+J32+J33</f>
        <v>0</v>
      </c>
      <c r="K30" s="6">
        <f t="shared" si="1"/>
        <v>0</v>
      </c>
    </row>
    <row r="31" spans="1:11" s="1" customFormat="1" x14ac:dyDescent="0.25">
      <c r="A31" s="5" t="s">
        <v>77</v>
      </c>
      <c r="B31" s="5" t="s">
        <v>78</v>
      </c>
      <c r="C31" s="5" t="s">
        <v>79</v>
      </c>
      <c r="D31" s="6">
        <v>40000</v>
      </c>
      <c r="E31" s="6">
        <v>40000</v>
      </c>
      <c r="F31" s="6">
        <f t="shared" si="0"/>
        <v>43000</v>
      </c>
      <c r="G31" s="6">
        <v>0</v>
      </c>
      <c r="H31" s="6">
        <v>43000</v>
      </c>
      <c r="I31" s="6">
        <v>43000</v>
      </c>
      <c r="J31" s="6">
        <v>0</v>
      </c>
      <c r="K31" s="6">
        <f t="shared" si="1"/>
        <v>0</v>
      </c>
    </row>
    <row r="32" spans="1:11" s="1" customFormat="1" ht="33" x14ac:dyDescent="0.25">
      <c r="A32" s="5" t="s">
        <v>80</v>
      </c>
      <c r="B32" s="5" t="s">
        <v>81</v>
      </c>
      <c r="C32" s="5" t="s">
        <v>82</v>
      </c>
      <c r="D32" s="6">
        <v>-340374</v>
      </c>
      <c r="E32" s="6">
        <v>-228174</v>
      </c>
      <c r="F32" s="6">
        <f t="shared" si="0"/>
        <v>-105820</v>
      </c>
      <c r="G32" s="6">
        <v>0</v>
      </c>
      <c r="H32" s="6">
        <v>-105820</v>
      </c>
      <c r="I32" s="6">
        <v>-105820</v>
      </c>
      <c r="J32" s="6">
        <v>0</v>
      </c>
      <c r="K32" s="6">
        <f t="shared" si="1"/>
        <v>0</v>
      </c>
    </row>
    <row r="33" spans="1:11" s="1" customFormat="1" x14ac:dyDescent="0.25">
      <c r="A33" s="5" t="s">
        <v>83</v>
      </c>
      <c r="B33" s="5" t="s">
        <v>84</v>
      </c>
      <c r="C33" s="5" t="s">
        <v>85</v>
      </c>
      <c r="D33" s="6">
        <v>340374</v>
      </c>
      <c r="E33" s="6">
        <v>228174</v>
      </c>
      <c r="F33" s="6">
        <f t="shared" si="0"/>
        <v>105820</v>
      </c>
      <c r="G33" s="6">
        <v>0</v>
      </c>
      <c r="H33" s="6">
        <v>105820</v>
      </c>
      <c r="I33" s="6">
        <v>105820</v>
      </c>
      <c r="J33" s="6">
        <v>0</v>
      </c>
      <c r="K33" s="6">
        <f t="shared" si="1"/>
        <v>0</v>
      </c>
    </row>
    <row r="34" spans="1:11" s="1" customFormat="1" x14ac:dyDescent="0.25">
      <c r="A34" s="5" t="s">
        <v>86</v>
      </c>
      <c r="B34" s="5" t="s">
        <v>87</v>
      </c>
      <c r="C34" s="5" t="s">
        <v>88</v>
      </c>
      <c r="D34" s="6">
        <f>D35</f>
        <v>26</v>
      </c>
      <c r="E34" s="6">
        <f>E35</f>
        <v>26</v>
      </c>
      <c r="F34" s="6">
        <f t="shared" si="0"/>
        <v>1801</v>
      </c>
      <c r="G34" s="6">
        <f t="shared" ref="G34:J35" si="2">G35</f>
        <v>0</v>
      </c>
      <c r="H34" s="6">
        <f t="shared" si="2"/>
        <v>1801</v>
      </c>
      <c r="I34" s="6">
        <f t="shared" si="2"/>
        <v>1801</v>
      </c>
      <c r="J34" s="6">
        <f t="shared" si="2"/>
        <v>0</v>
      </c>
      <c r="K34" s="6">
        <f t="shared" si="1"/>
        <v>0</v>
      </c>
    </row>
    <row r="35" spans="1:11" s="1" customFormat="1" ht="22.5" x14ac:dyDescent="0.25">
      <c r="A35" s="5" t="s">
        <v>89</v>
      </c>
      <c r="B35" s="5" t="s">
        <v>90</v>
      </c>
      <c r="C35" s="5" t="s">
        <v>91</v>
      </c>
      <c r="D35" s="6">
        <f>D36</f>
        <v>26</v>
      </c>
      <c r="E35" s="6">
        <f>E36</f>
        <v>26</v>
      </c>
      <c r="F35" s="6">
        <f t="shared" si="0"/>
        <v>1801</v>
      </c>
      <c r="G35" s="6">
        <f t="shared" si="2"/>
        <v>0</v>
      </c>
      <c r="H35" s="6">
        <f t="shared" si="2"/>
        <v>1801</v>
      </c>
      <c r="I35" s="6">
        <f t="shared" si="2"/>
        <v>1801</v>
      </c>
      <c r="J35" s="6">
        <f t="shared" si="2"/>
        <v>0</v>
      </c>
      <c r="K35" s="6">
        <f t="shared" si="1"/>
        <v>0</v>
      </c>
    </row>
    <row r="36" spans="1:11" s="1" customFormat="1" ht="22.5" x14ac:dyDescent="0.25">
      <c r="A36" s="5" t="s">
        <v>92</v>
      </c>
      <c r="B36" s="5" t="s">
        <v>93</v>
      </c>
      <c r="C36" s="5" t="s">
        <v>94</v>
      </c>
      <c r="D36" s="6">
        <v>26</v>
      </c>
      <c r="E36" s="6">
        <v>26</v>
      </c>
      <c r="F36" s="6">
        <f t="shared" si="0"/>
        <v>1801</v>
      </c>
      <c r="G36" s="6">
        <v>0</v>
      </c>
      <c r="H36" s="6">
        <v>1801</v>
      </c>
      <c r="I36" s="6">
        <v>1801</v>
      </c>
      <c r="J36" s="6">
        <v>0</v>
      </c>
      <c r="K36" s="6">
        <f t="shared" si="1"/>
        <v>0</v>
      </c>
    </row>
    <row r="37" spans="1:11" s="1" customFormat="1" ht="22.5" x14ac:dyDescent="0.25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689883</v>
      </c>
      <c r="G37" s="6">
        <f t="shared" ref="G37:J38" si="3">G38</f>
        <v>0</v>
      </c>
      <c r="H37" s="6">
        <f t="shared" si="3"/>
        <v>689883</v>
      </c>
      <c r="I37" s="6">
        <f t="shared" si="3"/>
        <v>689883</v>
      </c>
      <c r="J37" s="6">
        <f t="shared" si="3"/>
        <v>0</v>
      </c>
      <c r="K37" s="6">
        <f t="shared" si="1"/>
        <v>0</v>
      </c>
    </row>
    <row r="38" spans="1:11" s="1" customFormat="1" ht="22.5" x14ac:dyDescent="0.25">
      <c r="A38" s="5" t="s">
        <v>98</v>
      </c>
      <c r="B38" s="5" t="s">
        <v>99</v>
      </c>
      <c r="C38" s="5" t="s">
        <v>100</v>
      </c>
      <c r="D38" s="6">
        <f>D39</f>
        <v>0</v>
      </c>
      <c r="E38" s="6">
        <f>E39</f>
        <v>0</v>
      </c>
      <c r="F38" s="6">
        <f t="shared" si="0"/>
        <v>689883</v>
      </c>
      <c r="G38" s="6">
        <f t="shared" si="3"/>
        <v>0</v>
      </c>
      <c r="H38" s="6">
        <f t="shared" si="3"/>
        <v>689883</v>
      </c>
      <c r="I38" s="6">
        <f t="shared" si="3"/>
        <v>689883</v>
      </c>
      <c r="J38" s="6">
        <f t="shared" si="3"/>
        <v>0</v>
      </c>
      <c r="K38" s="6">
        <f t="shared" si="1"/>
        <v>0</v>
      </c>
    </row>
    <row r="39" spans="1:11" s="1" customFormat="1" ht="22.5" x14ac:dyDescent="0.25">
      <c r="A39" s="5" t="s">
        <v>101</v>
      </c>
      <c r="B39" s="5" t="s">
        <v>102</v>
      </c>
      <c r="C39" s="5" t="s">
        <v>103</v>
      </c>
      <c r="D39" s="6">
        <f>D40+D41</f>
        <v>0</v>
      </c>
      <c r="E39" s="6">
        <f>E40+E41</f>
        <v>0</v>
      </c>
      <c r="F39" s="6">
        <f t="shared" si="0"/>
        <v>689883</v>
      </c>
      <c r="G39" s="6">
        <f>G40+G41</f>
        <v>0</v>
      </c>
      <c r="H39" s="6">
        <f>H40+H41</f>
        <v>689883</v>
      </c>
      <c r="I39" s="6">
        <f>I40+I41</f>
        <v>689883</v>
      </c>
      <c r="J39" s="6">
        <f>J40+J41</f>
        <v>0</v>
      </c>
      <c r="K39" s="6">
        <f t="shared" si="1"/>
        <v>0</v>
      </c>
    </row>
    <row r="40" spans="1:11" s="1" customFormat="1" ht="33" x14ac:dyDescent="0.25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291200</v>
      </c>
      <c r="G40" s="6">
        <v>0</v>
      </c>
      <c r="H40" s="6">
        <v>291200</v>
      </c>
      <c r="I40" s="6">
        <v>291200</v>
      </c>
      <c r="J40" s="6">
        <v>0</v>
      </c>
      <c r="K40" s="6">
        <f t="shared" si="1"/>
        <v>0</v>
      </c>
    </row>
    <row r="41" spans="1:11" s="1" customFormat="1" ht="33" x14ac:dyDescent="0.25">
      <c r="A41" s="5" t="s">
        <v>107</v>
      </c>
      <c r="B41" s="5" t="s">
        <v>108</v>
      </c>
      <c r="C41" s="5" t="s">
        <v>109</v>
      </c>
      <c r="D41" s="6">
        <v>0</v>
      </c>
      <c r="E41" s="6">
        <v>0</v>
      </c>
      <c r="F41" s="6">
        <f t="shared" si="0"/>
        <v>398683</v>
      </c>
      <c r="G41" s="6">
        <v>0</v>
      </c>
      <c r="H41" s="6">
        <v>398683</v>
      </c>
      <c r="I41" s="6">
        <v>398683</v>
      </c>
      <c r="J41" s="6">
        <v>0</v>
      </c>
      <c r="K41" s="6">
        <f t="shared" si="1"/>
        <v>0</v>
      </c>
    </row>
    <row r="42" spans="1:11" s="1" customFormat="1" x14ac:dyDescent="0.25">
      <c r="A42" s="5" t="s">
        <v>110</v>
      </c>
      <c r="B42" s="5" t="s">
        <v>111</v>
      </c>
      <c r="C42" s="5" t="s">
        <v>112</v>
      </c>
      <c r="D42" s="6">
        <f>D43</f>
        <v>26971000</v>
      </c>
      <c r="E42" s="6">
        <f>E43</f>
        <v>14592115</v>
      </c>
      <c r="F42" s="6">
        <f t="shared" si="0"/>
        <v>14211445</v>
      </c>
      <c r="G42" s="6">
        <f>G43</f>
        <v>0</v>
      </c>
      <c r="H42" s="6">
        <f>H43</f>
        <v>14211445</v>
      </c>
      <c r="I42" s="6">
        <f>I43</f>
        <v>14211445</v>
      </c>
      <c r="J42" s="6">
        <f>J43</f>
        <v>0</v>
      </c>
      <c r="K42" s="6">
        <f t="shared" si="1"/>
        <v>0</v>
      </c>
    </row>
    <row r="43" spans="1:11" s="1" customFormat="1" ht="22.5" x14ac:dyDescent="0.25">
      <c r="A43" s="5" t="s">
        <v>113</v>
      </c>
      <c r="B43" s="5" t="s">
        <v>114</v>
      </c>
      <c r="C43" s="5" t="s">
        <v>115</v>
      </c>
      <c r="D43" s="6">
        <f>+D44</f>
        <v>26971000</v>
      </c>
      <c r="E43" s="6">
        <f>+E44</f>
        <v>14592115</v>
      </c>
      <c r="F43" s="6">
        <f t="shared" si="0"/>
        <v>14211445</v>
      </c>
      <c r="G43" s="6">
        <f>+G44</f>
        <v>0</v>
      </c>
      <c r="H43" s="6">
        <f>+H44</f>
        <v>14211445</v>
      </c>
      <c r="I43" s="6">
        <f>+I44</f>
        <v>14211445</v>
      </c>
      <c r="J43" s="6">
        <f>+J44</f>
        <v>0</v>
      </c>
      <c r="K43" s="6">
        <f t="shared" si="1"/>
        <v>0</v>
      </c>
    </row>
    <row r="44" spans="1:11" s="1" customFormat="1" ht="64.5" x14ac:dyDescent="0.25">
      <c r="A44" s="5" t="s">
        <v>116</v>
      </c>
      <c r="B44" s="5" t="s">
        <v>117</v>
      </c>
      <c r="C44" s="5" t="s">
        <v>118</v>
      </c>
      <c r="D44" s="6">
        <f>D45+D46+D47+D48</f>
        <v>26971000</v>
      </c>
      <c r="E44" s="6">
        <f>E45+E46+E47+E48</f>
        <v>14592115</v>
      </c>
      <c r="F44" s="6">
        <f t="shared" si="0"/>
        <v>14211445</v>
      </c>
      <c r="G44" s="6">
        <f>G45+G46+G47+G48</f>
        <v>0</v>
      </c>
      <c r="H44" s="6">
        <f>H45+H46+H47+H48</f>
        <v>14211445</v>
      </c>
      <c r="I44" s="6">
        <f>I45+I46+I47+I48</f>
        <v>14211445</v>
      </c>
      <c r="J44" s="6">
        <f>J45+J46+J47+J48</f>
        <v>0</v>
      </c>
      <c r="K44" s="6">
        <f t="shared" si="1"/>
        <v>0</v>
      </c>
    </row>
    <row r="45" spans="1:11" s="1" customFormat="1" x14ac:dyDescent="0.25">
      <c r="A45" s="5" t="s">
        <v>119</v>
      </c>
      <c r="B45" s="5" t="s">
        <v>120</v>
      </c>
      <c r="C45" s="5" t="s">
        <v>121</v>
      </c>
      <c r="D45" s="6">
        <v>1820000</v>
      </c>
      <c r="E45" s="6">
        <v>892115</v>
      </c>
      <c r="F45" s="6">
        <f t="shared" si="0"/>
        <v>892115</v>
      </c>
      <c r="G45" s="6">
        <v>0</v>
      </c>
      <c r="H45" s="6">
        <v>892115</v>
      </c>
      <c r="I45" s="6">
        <v>892115</v>
      </c>
      <c r="J45" s="6">
        <v>0</v>
      </c>
      <c r="K45" s="6">
        <f t="shared" si="1"/>
        <v>0</v>
      </c>
    </row>
    <row r="46" spans="1:11" s="1" customFormat="1" ht="22.5" x14ac:dyDescent="0.25">
      <c r="A46" s="5" t="s">
        <v>122</v>
      </c>
      <c r="B46" s="5" t="s">
        <v>123</v>
      </c>
      <c r="C46" s="5" t="s">
        <v>124</v>
      </c>
      <c r="D46" s="6">
        <v>200000</v>
      </c>
      <c r="E46" s="6">
        <v>200000</v>
      </c>
      <c r="F46" s="6">
        <f t="shared" si="0"/>
        <v>200000</v>
      </c>
      <c r="G46" s="6">
        <v>0</v>
      </c>
      <c r="H46" s="6">
        <v>200000</v>
      </c>
      <c r="I46" s="6">
        <v>200000</v>
      </c>
      <c r="J46" s="6">
        <v>0</v>
      </c>
      <c r="K46" s="6">
        <f t="shared" si="1"/>
        <v>0</v>
      </c>
    </row>
    <row r="47" spans="1:11" s="1" customFormat="1" ht="22.5" x14ac:dyDescent="0.25">
      <c r="A47" s="5" t="s">
        <v>125</v>
      </c>
      <c r="B47" s="5" t="s">
        <v>126</v>
      </c>
      <c r="C47" s="5" t="s">
        <v>127</v>
      </c>
      <c r="D47" s="6">
        <v>300000</v>
      </c>
      <c r="E47" s="6">
        <v>300000</v>
      </c>
      <c r="F47" s="6">
        <f t="shared" si="0"/>
        <v>0</v>
      </c>
      <c r="G47" s="6">
        <v>0</v>
      </c>
      <c r="H47" s="6">
        <v>0</v>
      </c>
      <c r="I47" s="6">
        <v>0</v>
      </c>
      <c r="J47" s="6">
        <v>0</v>
      </c>
      <c r="K47" s="6">
        <f t="shared" si="1"/>
        <v>0</v>
      </c>
    </row>
    <row r="48" spans="1:11" s="1" customFormat="1" ht="33" x14ac:dyDescent="0.25">
      <c r="A48" s="5" t="s">
        <v>128</v>
      </c>
      <c r="B48" s="5" t="s">
        <v>129</v>
      </c>
      <c r="C48" s="5" t="s">
        <v>130</v>
      </c>
      <c r="D48" s="6">
        <v>24651000</v>
      </c>
      <c r="E48" s="6">
        <v>13200000</v>
      </c>
      <c r="F48" s="6">
        <f t="shared" si="0"/>
        <v>13119330</v>
      </c>
      <c r="G48" s="6">
        <v>0</v>
      </c>
      <c r="H48" s="6">
        <v>13119330</v>
      </c>
      <c r="I48" s="6">
        <v>13119330</v>
      </c>
      <c r="J48" s="6">
        <v>0</v>
      </c>
      <c r="K48" s="6">
        <f t="shared" si="1"/>
        <v>0</v>
      </c>
    </row>
    <row r="49" spans="1:11" s="1" customFormat="1" x14ac:dyDescent="0.25">
      <c r="A49" s="3"/>
      <c r="B49" s="3"/>
      <c r="C49" s="3"/>
      <c r="D49" s="4"/>
      <c r="E49" s="4"/>
      <c r="F49" s="4"/>
      <c r="G49" s="4"/>
      <c r="H49" s="4"/>
      <c r="I49" s="4"/>
      <c r="J49" s="4"/>
      <c r="K49" s="4"/>
    </row>
    <row r="51" spans="1:11" x14ac:dyDescent="0.25">
      <c r="B51" s="11" t="s">
        <v>134</v>
      </c>
      <c r="C51" s="11"/>
      <c r="D51" s="11"/>
      <c r="E51" s="11"/>
      <c r="F51" s="11"/>
      <c r="G51" s="11"/>
      <c r="H51" s="11"/>
      <c r="I51" s="11"/>
      <c r="J51" s="11"/>
    </row>
    <row r="54" spans="1:11" ht="22.5" x14ac:dyDescent="0.25">
      <c r="B54" s="5" t="s">
        <v>131</v>
      </c>
      <c r="C54" s="5" t="s">
        <v>19</v>
      </c>
      <c r="D54" s="6">
        <f>D55+D76+D80</f>
        <v>44767136</v>
      </c>
      <c r="E54" s="6">
        <f>E55+E76+E80</f>
        <v>23402293</v>
      </c>
      <c r="F54" s="6">
        <f t="shared" ref="F54:F85" si="4">G54+H54</f>
        <v>24992908</v>
      </c>
      <c r="G54" s="6">
        <f>G55+G76+G80</f>
        <v>861331</v>
      </c>
      <c r="H54" s="6">
        <f>H55+H76+H80</f>
        <v>24131577</v>
      </c>
      <c r="I54" s="6">
        <f>I55+I76+I80</f>
        <v>24164579</v>
      </c>
    </row>
    <row r="55" spans="1:11" x14ac:dyDescent="0.25">
      <c r="B55" s="5" t="s">
        <v>21</v>
      </c>
      <c r="C55" s="5" t="s">
        <v>22</v>
      </c>
      <c r="D55" s="6">
        <f>+D56</f>
        <v>18096136</v>
      </c>
      <c r="E55" s="6">
        <f>+E56</f>
        <v>9110178</v>
      </c>
      <c r="F55" s="6">
        <f t="shared" si="4"/>
        <v>10490263</v>
      </c>
      <c r="G55" s="6">
        <f>+G56</f>
        <v>861331</v>
      </c>
      <c r="H55" s="6">
        <f>+H56</f>
        <v>9628932</v>
      </c>
      <c r="I55" s="6">
        <f>+I56</f>
        <v>9661934</v>
      </c>
    </row>
    <row r="56" spans="1:11" x14ac:dyDescent="0.25">
      <c r="B56" s="5" t="s">
        <v>24</v>
      </c>
      <c r="C56" s="5" t="s">
        <v>25</v>
      </c>
      <c r="D56" s="6">
        <f>D57+D61</f>
        <v>18096136</v>
      </c>
      <c r="E56" s="6">
        <f>E57+E61</f>
        <v>9110178</v>
      </c>
      <c r="F56" s="6">
        <f t="shared" si="4"/>
        <v>10490263</v>
      </c>
      <c r="G56" s="6">
        <f>G57+G61</f>
        <v>861331</v>
      </c>
      <c r="H56" s="6">
        <f>H57+H61</f>
        <v>9628932</v>
      </c>
      <c r="I56" s="6">
        <f>I57+I61</f>
        <v>9661934</v>
      </c>
    </row>
    <row r="57" spans="1:11" x14ac:dyDescent="0.25">
      <c r="B57" s="5" t="s">
        <v>27</v>
      </c>
      <c r="C57" s="5" t="s">
        <v>28</v>
      </c>
      <c r="D57" s="6">
        <f>D58</f>
        <v>119066</v>
      </c>
      <c r="E57" s="6">
        <f>E58</f>
        <v>51356</v>
      </c>
      <c r="F57" s="6">
        <f t="shared" si="4"/>
        <v>50091</v>
      </c>
      <c r="G57" s="6">
        <f>G58</f>
        <v>0</v>
      </c>
      <c r="H57" s="6">
        <f>H58</f>
        <v>50091</v>
      </c>
      <c r="I57" s="6">
        <f>I58</f>
        <v>50091</v>
      </c>
    </row>
    <row r="58" spans="1:11" ht="22.5" x14ac:dyDescent="0.25">
      <c r="B58" s="5" t="s">
        <v>30</v>
      </c>
      <c r="C58" s="5" t="s">
        <v>31</v>
      </c>
      <c r="D58" s="6">
        <f>+D59</f>
        <v>119066</v>
      </c>
      <c r="E58" s="6">
        <f>+E59</f>
        <v>51356</v>
      </c>
      <c r="F58" s="6">
        <f t="shared" si="4"/>
        <v>50091</v>
      </c>
      <c r="G58" s="6">
        <f>+G59</f>
        <v>0</v>
      </c>
      <c r="H58" s="6">
        <f>+H59</f>
        <v>50091</v>
      </c>
      <c r="I58" s="6">
        <f>+I59</f>
        <v>50091</v>
      </c>
    </row>
    <row r="59" spans="1:11" x14ac:dyDescent="0.25">
      <c r="B59" s="5" t="s">
        <v>33</v>
      </c>
      <c r="C59" s="5" t="s">
        <v>34</v>
      </c>
      <c r="D59" s="6">
        <f>D60</f>
        <v>119066</v>
      </c>
      <c r="E59" s="6">
        <f>E60</f>
        <v>51356</v>
      </c>
      <c r="F59" s="6">
        <f t="shared" si="4"/>
        <v>50091</v>
      </c>
      <c r="G59" s="6">
        <f>G60</f>
        <v>0</v>
      </c>
      <c r="H59" s="6">
        <f>H60</f>
        <v>50091</v>
      </c>
      <c r="I59" s="6">
        <f>I60</f>
        <v>50091</v>
      </c>
    </row>
    <row r="60" spans="1:11" ht="22.5" x14ac:dyDescent="0.25">
      <c r="B60" s="5" t="s">
        <v>36</v>
      </c>
      <c r="C60" s="5" t="s">
        <v>37</v>
      </c>
      <c r="D60" s="6">
        <v>119066</v>
      </c>
      <c r="E60" s="6">
        <v>51356</v>
      </c>
      <c r="F60" s="6">
        <f t="shared" si="4"/>
        <v>50091</v>
      </c>
      <c r="G60" s="6">
        <v>0</v>
      </c>
      <c r="H60" s="6">
        <v>50091</v>
      </c>
      <c r="I60" s="6">
        <v>50091</v>
      </c>
    </row>
    <row r="61" spans="1:11" ht="22.5" x14ac:dyDescent="0.25">
      <c r="B61" s="5" t="s">
        <v>39</v>
      </c>
      <c r="C61" s="5" t="s">
        <v>40</v>
      </c>
      <c r="D61" s="6">
        <f>D62+D71+D73</f>
        <v>17977070</v>
      </c>
      <c r="E61" s="6">
        <f>E62+E71+E73</f>
        <v>9058822</v>
      </c>
      <c r="F61" s="6">
        <f t="shared" si="4"/>
        <v>10440172</v>
      </c>
      <c r="G61" s="6">
        <f>G62+G71+G73</f>
        <v>861331</v>
      </c>
      <c r="H61" s="6">
        <f>H62+H71+H73</f>
        <v>9578841</v>
      </c>
      <c r="I61" s="6">
        <f>I62+I71+I73</f>
        <v>9611843</v>
      </c>
    </row>
    <row r="62" spans="1:11" ht="43.5" x14ac:dyDescent="0.25">
      <c r="B62" s="5" t="s">
        <v>42</v>
      </c>
      <c r="C62" s="5" t="s">
        <v>43</v>
      </c>
      <c r="D62" s="6">
        <f>+D63+D64+D65+D66+D67+D68+D69+D70</f>
        <v>18277444</v>
      </c>
      <c r="E62" s="6">
        <f>+E63+E64+E65+E66+E67+E68+E69+E70</f>
        <v>9246996</v>
      </c>
      <c r="F62" s="6">
        <f t="shared" si="4"/>
        <v>10460426</v>
      </c>
      <c r="G62" s="6">
        <f>+G63+G64+G65+G66+G67+G68+G69+G70</f>
        <v>818765</v>
      </c>
      <c r="H62" s="6">
        <f>+H63+H64+H65+H66+H67+H68+H69+H70</f>
        <v>9641661</v>
      </c>
      <c r="I62" s="6">
        <f>+I63+I64+I65+I66+I67+I68+I69+I70</f>
        <v>9674663</v>
      </c>
    </row>
    <row r="63" spans="1:11" x14ac:dyDescent="0.25">
      <c r="B63" s="5" t="s">
        <v>45</v>
      </c>
      <c r="C63" s="5" t="s">
        <v>46</v>
      </c>
      <c r="D63" s="6">
        <v>45500</v>
      </c>
      <c r="E63" s="6">
        <v>23600</v>
      </c>
      <c r="F63" s="6">
        <f t="shared" si="4"/>
        <v>19242</v>
      </c>
      <c r="G63" s="6">
        <v>0</v>
      </c>
      <c r="H63" s="6">
        <v>19242</v>
      </c>
      <c r="I63" s="6">
        <v>19242</v>
      </c>
    </row>
    <row r="64" spans="1:11" x14ac:dyDescent="0.25">
      <c r="B64" s="5" t="s">
        <v>48</v>
      </c>
      <c r="C64" s="5" t="s">
        <v>49</v>
      </c>
      <c r="D64" s="6">
        <v>151000</v>
      </c>
      <c r="E64" s="6">
        <v>78500</v>
      </c>
      <c r="F64" s="6">
        <f t="shared" si="4"/>
        <v>78651</v>
      </c>
      <c r="G64" s="6">
        <v>3471</v>
      </c>
      <c r="H64" s="6">
        <v>75180</v>
      </c>
      <c r="I64" s="6">
        <v>77125</v>
      </c>
    </row>
    <row r="65" spans="2:9" ht="22.5" x14ac:dyDescent="0.25">
      <c r="B65" s="5" t="s">
        <v>51</v>
      </c>
      <c r="C65" s="5" t="s">
        <v>52</v>
      </c>
      <c r="D65" s="6">
        <v>388970</v>
      </c>
      <c r="E65" s="6">
        <v>141922</v>
      </c>
      <c r="F65" s="6">
        <f t="shared" si="4"/>
        <v>172962</v>
      </c>
      <c r="G65" s="6">
        <v>0</v>
      </c>
      <c r="H65" s="6">
        <v>172962</v>
      </c>
      <c r="I65" s="6">
        <v>172748</v>
      </c>
    </row>
    <row r="66" spans="2:9" ht="22.5" x14ac:dyDescent="0.25">
      <c r="B66" s="5" t="s">
        <v>54</v>
      </c>
      <c r="C66" s="5" t="s">
        <v>55</v>
      </c>
      <c r="D66" s="6">
        <v>17000</v>
      </c>
      <c r="E66" s="6">
        <v>9000</v>
      </c>
      <c r="F66" s="6">
        <f t="shared" si="4"/>
        <v>5544</v>
      </c>
      <c r="G66" s="6">
        <v>0</v>
      </c>
      <c r="H66" s="6">
        <v>5544</v>
      </c>
      <c r="I66" s="6">
        <v>5544</v>
      </c>
    </row>
    <row r="67" spans="2:9" ht="22.5" x14ac:dyDescent="0.25">
      <c r="B67" s="5" t="s">
        <v>57</v>
      </c>
      <c r="C67" s="5" t="s">
        <v>58</v>
      </c>
      <c r="D67" s="6">
        <v>5974</v>
      </c>
      <c r="E67" s="6">
        <v>2974</v>
      </c>
      <c r="F67" s="6">
        <f t="shared" si="4"/>
        <v>4359</v>
      </c>
      <c r="G67" s="6">
        <v>0</v>
      </c>
      <c r="H67" s="6">
        <v>4359</v>
      </c>
      <c r="I67" s="6">
        <v>4359</v>
      </c>
    </row>
    <row r="68" spans="2:9" ht="22.5" x14ac:dyDescent="0.25">
      <c r="B68" s="5" t="s">
        <v>60</v>
      </c>
      <c r="C68" s="5" t="s">
        <v>61</v>
      </c>
      <c r="D68" s="6">
        <v>16135000</v>
      </c>
      <c r="E68" s="6">
        <v>8215000</v>
      </c>
      <c r="F68" s="6">
        <f t="shared" si="4"/>
        <v>9313927</v>
      </c>
      <c r="G68" s="6">
        <v>715645</v>
      </c>
      <c r="H68" s="6">
        <v>8598282</v>
      </c>
      <c r="I68" s="6">
        <v>8623893</v>
      </c>
    </row>
    <row r="69" spans="2:9" ht="33" x14ac:dyDescent="0.25">
      <c r="B69" s="5" t="s">
        <v>63</v>
      </c>
      <c r="C69" s="5" t="s">
        <v>64</v>
      </c>
      <c r="D69" s="6">
        <v>1525000</v>
      </c>
      <c r="E69" s="6">
        <v>775000</v>
      </c>
      <c r="F69" s="6">
        <f t="shared" si="4"/>
        <v>864401</v>
      </c>
      <c r="G69" s="6">
        <v>99649</v>
      </c>
      <c r="H69" s="6">
        <v>764752</v>
      </c>
      <c r="I69" s="6">
        <v>770412</v>
      </c>
    </row>
    <row r="70" spans="2:9" ht="22.5" x14ac:dyDescent="0.25">
      <c r="B70" s="5" t="s">
        <v>66</v>
      </c>
      <c r="C70" s="5" t="s">
        <v>67</v>
      </c>
      <c r="D70" s="6">
        <v>9000</v>
      </c>
      <c r="E70" s="6">
        <v>1000</v>
      </c>
      <c r="F70" s="6">
        <f t="shared" si="4"/>
        <v>1340</v>
      </c>
      <c r="G70" s="6">
        <v>0</v>
      </c>
      <c r="H70" s="6">
        <v>1340</v>
      </c>
      <c r="I70" s="6">
        <v>1340</v>
      </c>
    </row>
    <row r="71" spans="2:9" x14ac:dyDescent="0.25">
      <c r="B71" s="5" t="s">
        <v>69</v>
      </c>
      <c r="C71" s="5" t="s">
        <v>70</v>
      </c>
      <c r="D71" s="6">
        <f>+D72</f>
        <v>0</v>
      </c>
      <c r="E71" s="6">
        <f>+E72</f>
        <v>0</v>
      </c>
      <c r="F71" s="6">
        <f t="shared" si="4"/>
        <v>42566</v>
      </c>
      <c r="G71" s="6">
        <f>+G72</f>
        <v>42566</v>
      </c>
      <c r="H71" s="6">
        <f>+H72</f>
        <v>0</v>
      </c>
      <c r="I71" s="6">
        <f>+I72</f>
        <v>0</v>
      </c>
    </row>
    <row r="72" spans="2:9" x14ac:dyDescent="0.25">
      <c r="B72" s="5" t="s">
        <v>72</v>
      </c>
      <c r="C72" s="5" t="s">
        <v>73</v>
      </c>
      <c r="D72" s="6">
        <v>0</v>
      </c>
      <c r="E72" s="6">
        <v>0</v>
      </c>
      <c r="F72" s="6">
        <f t="shared" si="4"/>
        <v>42566</v>
      </c>
      <c r="G72" s="6">
        <v>42566</v>
      </c>
      <c r="H72" s="6">
        <v>0</v>
      </c>
      <c r="I72" s="6">
        <v>0</v>
      </c>
    </row>
    <row r="73" spans="2:9" ht="22.5" x14ac:dyDescent="0.25">
      <c r="B73" s="5" t="s">
        <v>75</v>
      </c>
      <c r="C73" s="5" t="s">
        <v>76</v>
      </c>
      <c r="D73" s="6">
        <f>D74+D75</f>
        <v>-300374</v>
      </c>
      <c r="E73" s="6">
        <f>E74+E75</f>
        <v>-188174</v>
      </c>
      <c r="F73" s="6">
        <f t="shared" si="4"/>
        <v>-62820</v>
      </c>
      <c r="G73" s="6">
        <f>G74+G75</f>
        <v>0</v>
      </c>
      <c r="H73" s="6">
        <f>H74+H75</f>
        <v>-62820</v>
      </c>
      <c r="I73" s="6">
        <f>I74+I75</f>
        <v>-62820</v>
      </c>
    </row>
    <row r="74" spans="2:9" x14ac:dyDescent="0.25">
      <c r="B74" s="5" t="s">
        <v>78</v>
      </c>
      <c r="C74" s="5" t="s">
        <v>79</v>
      </c>
      <c r="D74" s="6">
        <v>40000</v>
      </c>
      <c r="E74" s="6">
        <v>40000</v>
      </c>
      <c r="F74" s="6">
        <f t="shared" si="4"/>
        <v>43000</v>
      </c>
      <c r="G74" s="6">
        <v>0</v>
      </c>
      <c r="H74" s="6">
        <v>43000</v>
      </c>
      <c r="I74" s="6">
        <v>43000</v>
      </c>
    </row>
    <row r="75" spans="2:9" ht="33" x14ac:dyDescent="0.25">
      <c r="B75" s="5" t="s">
        <v>81</v>
      </c>
      <c r="C75" s="5" t="s">
        <v>82</v>
      </c>
      <c r="D75" s="6">
        <v>-340374</v>
      </c>
      <c r="E75" s="6">
        <v>-228174</v>
      </c>
      <c r="F75" s="6">
        <f t="shared" si="4"/>
        <v>-105820</v>
      </c>
      <c r="G75" s="6">
        <v>0</v>
      </c>
      <c r="H75" s="6">
        <v>-105820</v>
      </c>
      <c r="I75" s="6">
        <v>-105820</v>
      </c>
    </row>
    <row r="76" spans="2:9" ht="22.5" x14ac:dyDescent="0.25">
      <c r="B76" s="5" t="s">
        <v>96</v>
      </c>
      <c r="C76" s="5" t="s">
        <v>97</v>
      </c>
      <c r="D76" s="6">
        <f t="shared" ref="D76:E78" si="5">D77</f>
        <v>0</v>
      </c>
      <c r="E76" s="6">
        <f t="shared" si="5"/>
        <v>0</v>
      </c>
      <c r="F76" s="6">
        <f t="shared" si="4"/>
        <v>291200</v>
      </c>
      <c r="G76" s="6">
        <f t="shared" ref="G76:I78" si="6">G77</f>
        <v>0</v>
      </c>
      <c r="H76" s="6">
        <f t="shared" si="6"/>
        <v>291200</v>
      </c>
      <c r="I76" s="6">
        <f t="shared" si="6"/>
        <v>291200</v>
      </c>
    </row>
    <row r="77" spans="2:9" ht="22.5" x14ac:dyDescent="0.25">
      <c r="B77" s="5" t="s">
        <v>99</v>
      </c>
      <c r="C77" s="5" t="s">
        <v>100</v>
      </c>
      <c r="D77" s="6">
        <f t="shared" si="5"/>
        <v>0</v>
      </c>
      <c r="E77" s="6">
        <f t="shared" si="5"/>
        <v>0</v>
      </c>
      <c r="F77" s="6">
        <f t="shared" si="4"/>
        <v>291200</v>
      </c>
      <c r="G77" s="6">
        <f t="shared" si="6"/>
        <v>0</v>
      </c>
      <c r="H77" s="6">
        <f t="shared" si="6"/>
        <v>291200</v>
      </c>
      <c r="I77" s="6">
        <f t="shared" si="6"/>
        <v>291200</v>
      </c>
    </row>
    <row r="78" spans="2:9" ht="22.5" x14ac:dyDescent="0.25">
      <c r="B78" s="5" t="s">
        <v>102</v>
      </c>
      <c r="C78" s="5" t="s">
        <v>103</v>
      </c>
      <c r="D78" s="6">
        <f t="shared" si="5"/>
        <v>0</v>
      </c>
      <c r="E78" s="6">
        <f t="shared" si="5"/>
        <v>0</v>
      </c>
      <c r="F78" s="6">
        <f t="shared" si="4"/>
        <v>291200</v>
      </c>
      <c r="G78" s="6">
        <f t="shared" si="6"/>
        <v>0</v>
      </c>
      <c r="H78" s="6">
        <f t="shared" si="6"/>
        <v>291200</v>
      </c>
      <c r="I78" s="6">
        <f t="shared" si="6"/>
        <v>291200</v>
      </c>
    </row>
    <row r="79" spans="2:9" ht="33" x14ac:dyDescent="0.25">
      <c r="B79" s="5" t="s">
        <v>105</v>
      </c>
      <c r="C79" s="5" t="s">
        <v>106</v>
      </c>
      <c r="D79" s="6">
        <v>0</v>
      </c>
      <c r="E79" s="6">
        <v>0</v>
      </c>
      <c r="F79" s="6">
        <f t="shared" si="4"/>
        <v>291200</v>
      </c>
      <c r="G79" s="6">
        <v>0</v>
      </c>
      <c r="H79" s="6">
        <v>291200</v>
      </c>
      <c r="I79" s="6">
        <v>291200</v>
      </c>
    </row>
    <row r="80" spans="2:9" x14ac:dyDescent="0.25">
      <c r="B80" s="5" t="s">
        <v>111</v>
      </c>
      <c r="C80" s="5" t="s">
        <v>112</v>
      </c>
      <c r="D80" s="6">
        <f>D81</f>
        <v>26671000</v>
      </c>
      <c r="E80" s="6">
        <f>E81</f>
        <v>14292115</v>
      </c>
      <c r="F80" s="6">
        <f t="shared" si="4"/>
        <v>14211445</v>
      </c>
      <c r="G80" s="6">
        <f>G81</f>
        <v>0</v>
      </c>
      <c r="H80" s="6">
        <f>H81</f>
        <v>14211445</v>
      </c>
      <c r="I80" s="6">
        <f>I81</f>
        <v>14211445</v>
      </c>
    </row>
    <row r="81" spans="2:9" ht="22.5" x14ac:dyDescent="0.25">
      <c r="B81" s="5" t="s">
        <v>114</v>
      </c>
      <c r="C81" s="5" t="s">
        <v>115</v>
      </c>
      <c r="D81" s="6">
        <f>+D82</f>
        <v>26671000</v>
      </c>
      <c r="E81" s="6">
        <f>+E82</f>
        <v>14292115</v>
      </c>
      <c r="F81" s="6">
        <f t="shared" si="4"/>
        <v>14211445</v>
      </c>
      <c r="G81" s="6">
        <f>+G82</f>
        <v>0</v>
      </c>
      <c r="H81" s="6">
        <f>+H82</f>
        <v>14211445</v>
      </c>
      <c r="I81" s="6">
        <f>+I82</f>
        <v>14211445</v>
      </c>
    </row>
    <row r="82" spans="2:9" ht="64.5" x14ac:dyDescent="0.25">
      <c r="B82" s="5" t="s">
        <v>117</v>
      </c>
      <c r="C82" s="5" t="s">
        <v>118</v>
      </c>
      <c r="D82" s="6">
        <f>D83+D84+D85</f>
        <v>26671000</v>
      </c>
      <c r="E82" s="6">
        <f>E83+E84+E85</f>
        <v>14292115</v>
      </c>
      <c r="F82" s="6">
        <f t="shared" si="4"/>
        <v>14211445</v>
      </c>
      <c r="G82" s="6">
        <f>G83+G84+G85</f>
        <v>0</v>
      </c>
      <c r="H82" s="6">
        <f>H83+H84+H85</f>
        <v>14211445</v>
      </c>
      <c r="I82" s="6">
        <f>I83+I84+I85</f>
        <v>14211445</v>
      </c>
    </row>
    <row r="83" spans="2:9" x14ac:dyDescent="0.25">
      <c r="B83" s="5" t="s">
        <v>120</v>
      </c>
      <c r="C83" s="5" t="s">
        <v>121</v>
      </c>
      <c r="D83" s="6">
        <v>1820000</v>
      </c>
      <c r="E83" s="6">
        <v>892115</v>
      </c>
      <c r="F83" s="6">
        <f t="shared" si="4"/>
        <v>892115</v>
      </c>
      <c r="G83" s="6">
        <v>0</v>
      </c>
      <c r="H83" s="6">
        <v>892115</v>
      </c>
      <c r="I83" s="6">
        <v>892115</v>
      </c>
    </row>
    <row r="84" spans="2:9" ht="22.5" x14ac:dyDescent="0.25">
      <c r="B84" s="5" t="s">
        <v>123</v>
      </c>
      <c r="C84" s="5" t="s">
        <v>124</v>
      </c>
      <c r="D84" s="6">
        <v>200000</v>
      </c>
      <c r="E84" s="6">
        <v>200000</v>
      </c>
      <c r="F84" s="6">
        <f t="shared" si="4"/>
        <v>200000</v>
      </c>
      <c r="G84" s="6">
        <v>0</v>
      </c>
      <c r="H84" s="6">
        <v>200000</v>
      </c>
      <c r="I84" s="6">
        <v>200000</v>
      </c>
    </row>
    <row r="85" spans="2:9" ht="33" x14ac:dyDescent="0.25">
      <c r="B85" s="5" t="s">
        <v>129</v>
      </c>
      <c r="C85" s="5" t="s">
        <v>130</v>
      </c>
      <c r="D85" s="6">
        <v>24651000</v>
      </c>
      <c r="E85" s="6">
        <v>13200000</v>
      </c>
      <c r="F85" s="6">
        <f t="shared" si="4"/>
        <v>13119330</v>
      </c>
      <c r="G85" s="6">
        <v>0</v>
      </c>
      <c r="H85" s="6">
        <v>13119330</v>
      </c>
      <c r="I85" s="6">
        <v>13119330</v>
      </c>
    </row>
    <row r="88" spans="2:9" x14ac:dyDescent="0.25">
      <c r="B88" s="12" t="s">
        <v>135</v>
      </c>
      <c r="C88" s="12"/>
      <c r="D88" s="12"/>
      <c r="E88" s="12"/>
      <c r="F88" s="12"/>
      <c r="G88" s="12"/>
      <c r="H88" s="12"/>
      <c r="I88" s="12"/>
    </row>
    <row r="91" spans="2:9" ht="22.5" x14ac:dyDescent="0.25">
      <c r="B91" s="5" t="s">
        <v>132</v>
      </c>
      <c r="C91" s="5" t="s">
        <v>19</v>
      </c>
      <c r="D91" s="6">
        <f>D92+D97+D100+D104</f>
        <v>640400</v>
      </c>
      <c r="E91" s="6">
        <f>E92+E97+E100+E104</f>
        <v>528200</v>
      </c>
      <c r="F91" s="6">
        <f t="shared" ref="F91:F107" si="7">G91+H91</f>
        <v>506304</v>
      </c>
      <c r="G91" s="6">
        <f>G92+G97+G100+G104</f>
        <v>0</v>
      </c>
      <c r="H91" s="6">
        <f>H92+H97+H100+H104</f>
        <v>506304</v>
      </c>
      <c r="I91" s="6">
        <f>I92+I97+I100+I104</f>
        <v>506304</v>
      </c>
    </row>
    <row r="92" spans="2:9" x14ac:dyDescent="0.25">
      <c r="B92" s="5" t="s">
        <v>21</v>
      </c>
      <c r="C92" s="5" t="s">
        <v>22</v>
      </c>
      <c r="D92" s="6">
        <f t="shared" ref="D92:E95" si="8">+D93</f>
        <v>340374</v>
      </c>
      <c r="E92" s="6">
        <f t="shared" si="8"/>
        <v>228174</v>
      </c>
      <c r="F92" s="6">
        <f t="shared" si="7"/>
        <v>105820</v>
      </c>
      <c r="G92" s="6">
        <f t="shared" ref="G92:I95" si="9">+G93</f>
        <v>0</v>
      </c>
      <c r="H92" s="6">
        <f t="shared" si="9"/>
        <v>105820</v>
      </c>
      <c r="I92" s="6">
        <f t="shared" si="9"/>
        <v>105820</v>
      </c>
    </row>
    <row r="93" spans="2:9" x14ac:dyDescent="0.25">
      <c r="B93" s="5" t="s">
        <v>24</v>
      </c>
      <c r="C93" s="5" t="s">
        <v>25</v>
      </c>
      <c r="D93" s="6">
        <f t="shared" si="8"/>
        <v>340374</v>
      </c>
      <c r="E93" s="6">
        <f t="shared" si="8"/>
        <v>228174</v>
      </c>
      <c r="F93" s="6">
        <f t="shared" si="7"/>
        <v>105820</v>
      </c>
      <c r="G93" s="6">
        <f t="shared" si="9"/>
        <v>0</v>
      </c>
      <c r="H93" s="6">
        <f t="shared" si="9"/>
        <v>105820</v>
      </c>
      <c r="I93" s="6">
        <f t="shared" si="9"/>
        <v>105820</v>
      </c>
    </row>
    <row r="94" spans="2:9" ht="22.5" x14ac:dyDescent="0.25">
      <c r="B94" s="5" t="s">
        <v>39</v>
      </c>
      <c r="C94" s="5" t="s">
        <v>40</v>
      </c>
      <c r="D94" s="6">
        <f t="shared" si="8"/>
        <v>340374</v>
      </c>
      <c r="E94" s="6">
        <f t="shared" si="8"/>
        <v>228174</v>
      </c>
      <c r="F94" s="6">
        <f t="shared" si="7"/>
        <v>105820</v>
      </c>
      <c r="G94" s="6">
        <f t="shared" si="9"/>
        <v>0</v>
      </c>
      <c r="H94" s="6">
        <f t="shared" si="9"/>
        <v>105820</v>
      </c>
      <c r="I94" s="6">
        <f t="shared" si="9"/>
        <v>105820</v>
      </c>
    </row>
    <row r="95" spans="2:9" ht="22.5" x14ac:dyDescent="0.25">
      <c r="B95" s="5" t="s">
        <v>75</v>
      </c>
      <c r="C95" s="5" t="s">
        <v>76</v>
      </c>
      <c r="D95" s="6">
        <f t="shared" si="8"/>
        <v>340374</v>
      </c>
      <c r="E95" s="6">
        <f t="shared" si="8"/>
        <v>228174</v>
      </c>
      <c r="F95" s="6">
        <f t="shared" si="7"/>
        <v>105820</v>
      </c>
      <c r="G95" s="6">
        <f t="shared" si="9"/>
        <v>0</v>
      </c>
      <c r="H95" s="6">
        <f t="shared" si="9"/>
        <v>105820</v>
      </c>
      <c r="I95" s="6">
        <f t="shared" si="9"/>
        <v>105820</v>
      </c>
    </row>
    <row r="96" spans="2:9" x14ac:dyDescent="0.25">
      <c r="B96" s="5" t="s">
        <v>84</v>
      </c>
      <c r="C96" s="5" t="s">
        <v>85</v>
      </c>
      <c r="D96" s="6">
        <v>340374</v>
      </c>
      <c r="E96" s="6">
        <v>228174</v>
      </c>
      <c r="F96" s="6">
        <f t="shared" si="7"/>
        <v>105820</v>
      </c>
      <c r="G96" s="6">
        <v>0</v>
      </c>
      <c r="H96" s="6">
        <v>105820</v>
      </c>
      <c r="I96" s="6">
        <v>105820</v>
      </c>
    </row>
    <row r="97" spans="1:20" x14ac:dyDescent="0.25">
      <c r="B97" s="5" t="s">
        <v>87</v>
      </c>
      <c r="C97" s="5" t="s">
        <v>88</v>
      </c>
      <c r="D97" s="6">
        <f>D98</f>
        <v>26</v>
      </c>
      <c r="E97" s="6">
        <f>E98</f>
        <v>26</v>
      </c>
      <c r="F97" s="6">
        <f t="shared" si="7"/>
        <v>1801</v>
      </c>
      <c r="G97" s="6">
        <f t="shared" ref="G97:I98" si="10">G98</f>
        <v>0</v>
      </c>
      <c r="H97" s="6">
        <f t="shared" si="10"/>
        <v>1801</v>
      </c>
      <c r="I97" s="6">
        <f t="shared" si="10"/>
        <v>1801</v>
      </c>
    </row>
    <row r="98" spans="1:20" ht="22.5" x14ac:dyDescent="0.25">
      <c r="A98" s="7"/>
      <c r="B98" s="5" t="s">
        <v>90</v>
      </c>
      <c r="C98" s="5" t="s">
        <v>91</v>
      </c>
      <c r="D98" s="6">
        <f>D99</f>
        <v>26</v>
      </c>
      <c r="E98" s="6">
        <f>E99</f>
        <v>26</v>
      </c>
      <c r="F98" s="6">
        <f t="shared" si="7"/>
        <v>1801</v>
      </c>
      <c r="G98" s="6">
        <f t="shared" si="10"/>
        <v>0</v>
      </c>
      <c r="H98" s="6">
        <f t="shared" si="10"/>
        <v>1801</v>
      </c>
      <c r="I98" s="6">
        <f t="shared" si="10"/>
        <v>1801</v>
      </c>
      <c r="J98" s="7"/>
      <c r="K98" s="7"/>
      <c r="L98" s="7"/>
      <c r="Q98" s="7"/>
      <c r="R98" s="7"/>
      <c r="S98" s="7"/>
      <c r="T98" s="7"/>
    </row>
    <row r="99" spans="1:20" ht="22.5" x14ac:dyDescent="0.25">
      <c r="B99" s="5" t="s">
        <v>93</v>
      </c>
      <c r="C99" s="5" t="s">
        <v>94</v>
      </c>
      <c r="D99" s="6">
        <v>26</v>
      </c>
      <c r="E99" s="6">
        <v>26</v>
      </c>
      <c r="F99" s="6">
        <f t="shared" si="7"/>
        <v>1801</v>
      </c>
      <c r="G99" s="6">
        <v>0</v>
      </c>
      <c r="H99" s="6">
        <v>1801</v>
      </c>
      <c r="I99" s="6">
        <v>1801</v>
      </c>
    </row>
    <row r="100" spans="1:20" ht="22.5" x14ac:dyDescent="0.25">
      <c r="B100" s="5" t="s">
        <v>96</v>
      </c>
      <c r="C100" s="5" t="s">
        <v>97</v>
      </c>
      <c r="D100" s="6">
        <f>D101</f>
        <v>0</v>
      </c>
      <c r="E100" s="6">
        <f>E101</f>
        <v>0</v>
      </c>
      <c r="F100" s="6">
        <f t="shared" si="7"/>
        <v>398683</v>
      </c>
      <c r="G100" s="6">
        <f t="shared" ref="G100:I101" si="11">G101</f>
        <v>0</v>
      </c>
      <c r="H100" s="6">
        <f t="shared" si="11"/>
        <v>398683</v>
      </c>
      <c r="I100" s="6">
        <f t="shared" si="11"/>
        <v>398683</v>
      </c>
    </row>
    <row r="101" spans="1:20" ht="22.5" x14ac:dyDescent="0.25">
      <c r="B101" s="5" t="s">
        <v>99</v>
      </c>
      <c r="C101" s="5" t="s">
        <v>100</v>
      </c>
      <c r="D101" s="6">
        <f>D102</f>
        <v>0</v>
      </c>
      <c r="E101" s="6">
        <f>E102</f>
        <v>0</v>
      </c>
      <c r="F101" s="6">
        <f t="shared" si="7"/>
        <v>398683</v>
      </c>
      <c r="G101" s="6">
        <f t="shared" si="11"/>
        <v>0</v>
      </c>
      <c r="H101" s="6">
        <f t="shared" si="11"/>
        <v>398683</v>
      </c>
      <c r="I101" s="6">
        <f t="shared" si="11"/>
        <v>398683</v>
      </c>
    </row>
    <row r="102" spans="1:20" ht="22.5" x14ac:dyDescent="0.25">
      <c r="B102" s="5" t="s">
        <v>102</v>
      </c>
      <c r="C102" s="5" t="s">
        <v>103</v>
      </c>
      <c r="D102" s="6">
        <f>+D103</f>
        <v>0</v>
      </c>
      <c r="E102" s="6">
        <f>+E103</f>
        <v>0</v>
      </c>
      <c r="F102" s="6">
        <f t="shared" si="7"/>
        <v>398683</v>
      </c>
      <c r="G102" s="6">
        <f>+G103</f>
        <v>0</v>
      </c>
      <c r="H102" s="6">
        <f>+H103</f>
        <v>398683</v>
      </c>
      <c r="I102" s="6">
        <f>+I103</f>
        <v>398683</v>
      </c>
    </row>
    <row r="103" spans="1:20" ht="33" x14ac:dyDescent="0.25">
      <c r="B103" s="5" t="s">
        <v>108</v>
      </c>
      <c r="C103" s="5" t="s">
        <v>109</v>
      </c>
      <c r="D103" s="6">
        <v>0</v>
      </c>
      <c r="E103" s="6">
        <v>0</v>
      </c>
      <c r="F103" s="6">
        <f t="shared" si="7"/>
        <v>398683</v>
      </c>
      <c r="G103" s="6">
        <v>0</v>
      </c>
      <c r="H103" s="6">
        <v>398683</v>
      </c>
      <c r="I103" s="6">
        <v>398683</v>
      </c>
    </row>
    <row r="104" spans="1:20" x14ac:dyDescent="0.25">
      <c r="B104" s="5" t="s">
        <v>111</v>
      </c>
      <c r="C104" s="5" t="s">
        <v>112</v>
      </c>
      <c r="D104" s="6">
        <f>D105</f>
        <v>300000</v>
      </c>
      <c r="E104" s="6">
        <f>E105</f>
        <v>300000</v>
      </c>
      <c r="F104" s="6">
        <f t="shared" si="7"/>
        <v>0</v>
      </c>
      <c r="G104" s="6">
        <f>G105</f>
        <v>0</v>
      </c>
      <c r="H104" s="6">
        <f>H105</f>
        <v>0</v>
      </c>
      <c r="I104" s="6">
        <f>I105</f>
        <v>0</v>
      </c>
    </row>
    <row r="105" spans="1:20" ht="22.5" x14ac:dyDescent="0.25">
      <c r="B105" s="5" t="s">
        <v>114</v>
      </c>
      <c r="C105" s="5" t="s">
        <v>115</v>
      </c>
      <c r="D105" s="6">
        <f>+D106</f>
        <v>300000</v>
      </c>
      <c r="E105" s="6">
        <f>+E106</f>
        <v>300000</v>
      </c>
      <c r="F105" s="6">
        <f t="shared" si="7"/>
        <v>0</v>
      </c>
      <c r="G105" s="6">
        <f t="shared" ref="G105:I106" si="12">+G106</f>
        <v>0</v>
      </c>
      <c r="H105" s="6">
        <f t="shared" si="12"/>
        <v>0</v>
      </c>
      <c r="I105" s="6">
        <f t="shared" si="12"/>
        <v>0</v>
      </c>
    </row>
    <row r="106" spans="1:20" ht="64.5" x14ac:dyDescent="0.25">
      <c r="B106" s="5" t="s">
        <v>117</v>
      </c>
      <c r="C106" s="5" t="s">
        <v>118</v>
      </c>
      <c r="D106" s="6">
        <f>+D107</f>
        <v>300000</v>
      </c>
      <c r="E106" s="6">
        <f>+E107</f>
        <v>300000</v>
      </c>
      <c r="F106" s="6">
        <f t="shared" si="7"/>
        <v>0</v>
      </c>
      <c r="G106" s="6">
        <f t="shared" si="12"/>
        <v>0</v>
      </c>
      <c r="H106" s="6">
        <f t="shared" si="12"/>
        <v>0</v>
      </c>
      <c r="I106" s="6">
        <f t="shared" si="12"/>
        <v>0</v>
      </c>
    </row>
    <row r="107" spans="1:20" ht="22.5" x14ac:dyDescent="0.25">
      <c r="B107" s="5" t="s">
        <v>126</v>
      </c>
      <c r="C107" s="5" t="s">
        <v>127</v>
      </c>
      <c r="D107" s="6">
        <v>300000</v>
      </c>
      <c r="E107" s="6">
        <v>300000</v>
      </c>
      <c r="F107" s="6">
        <f t="shared" si="7"/>
        <v>0</v>
      </c>
      <c r="G107" s="6">
        <v>0</v>
      </c>
      <c r="H107" s="6">
        <v>0</v>
      </c>
      <c r="I107" s="6">
        <v>0</v>
      </c>
    </row>
    <row r="108" spans="1:20" x14ac:dyDescent="0.25">
      <c r="B108" s="8" t="s">
        <v>136</v>
      </c>
      <c r="C108" s="9"/>
      <c r="D108" s="9" t="s">
        <v>137</v>
      </c>
    </row>
    <row r="109" spans="1:20" x14ac:dyDescent="0.25">
      <c r="B109" s="8" t="s">
        <v>138</v>
      </c>
      <c r="C109" s="9"/>
      <c r="D109" s="9" t="s">
        <v>139</v>
      </c>
    </row>
    <row r="110" spans="1:20" x14ac:dyDescent="0.25">
      <c r="B110" s="9"/>
      <c r="C110" s="9"/>
      <c r="D110" s="9"/>
    </row>
    <row r="111" spans="1:20" x14ac:dyDescent="0.25">
      <c r="B111" s="9"/>
      <c r="C111" s="9" t="s">
        <v>140</v>
      </c>
      <c r="D111" s="9"/>
    </row>
    <row r="112" spans="1:20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 t="s">
        <v>141</v>
      </c>
      <c r="C114" s="9"/>
      <c r="D114" s="9" t="s">
        <v>142</v>
      </c>
    </row>
    <row r="115" spans="2:4" x14ac:dyDescent="0.25">
      <c r="B115" s="9"/>
      <c r="C115" s="9"/>
      <c r="D115" s="9" t="s">
        <v>143</v>
      </c>
    </row>
    <row r="116" spans="2:4" x14ac:dyDescent="0.25">
      <c r="B116" s="9"/>
      <c r="C116" s="9"/>
    </row>
  </sheetData>
  <mergeCells count="18"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  <mergeCell ref="H7:H9"/>
    <mergeCell ref="A6:B9"/>
    <mergeCell ref="I6:I9"/>
    <mergeCell ref="J6:J9"/>
    <mergeCell ref="K6:K9"/>
    <mergeCell ref="B51:J51"/>
    <mergeCell ref="B88:I88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2021-08-06T10:01:02Z</cp:lastPrinted>
  <dcterms:created xsi:type="dcterms:W3CDTF">2021-08-05T11:06:43Z</dcterms:created>
  <dcterms:modified xsi:type="dcterms:W3CDTF">2021-08-06T10:01:55Z</dcterms:modified>
</cp:coreProperties>
</file>