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IECTE HOTARARI\2023\NOIEMBRIE\ph cont executie trim III 2023\"/>
    </mc:Choice>
  </mc:AlternateContent>
  <xr:revisionPtr revIDLastSave="0" documentId="13_ncr:1_{D4478A03-651F-4006-B7E9-7DC93CE1E44B}" xr6:coauthVersionLast="47" xr6:coauthVersionMax="47" xr10:uidLastSave="{00000000-0000-0000-0000-000000000000}"/>
  <bookViews>
    <workbookView xWindow="3510" yWindow="3510" windowWidth="21615" windowHeight="11430" xr2:uid="{00000000-000D-0000-FFFF-FFFF00000000}"/>
  </bookViews>
  <sheets>
    <sheet name="Foaie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F16" i="1"/>
  <c r="F15" i="1" s="1"/>
  <c r="G16" i="1"/>
  <c r="H16" i="1"/>
  <c r="I16" i="1"/>
  <c r="J16" i="1"/>
  <c r="L16" i="1"/>
  <c r="K17" i="1"/>
  <c r="D18" i="1"/>
  <c r="E18" i="1"/>
  <c r="E15" i="1" s="1"/>
  <c r="F18" i="1"/>
  <c r="G18" i="1"/>
  <c r="H18" i="1"/>
  <c r="I18" i="1"/>
  <c r="K18" i="1" s="1"/>
  <c r="J18" i="1"/>
  <c r="L18" i="1"/>
  <c r="K19" i="1"/>
  <c r="K20" i="1"/>
  <c r="D22" i="1"/>
  <c r="D21" i="1" s="1"/>
  <c r="E22" i="1"/>
  <c r="E21" i="1" s="1"/>
  <c r="F22" i="1"/>
  <c r="F21" i="1" s="1"/>
  <c r="G22" i="1"/>
  <c r="G21" i="1" s="1"/>
  <c r="H22" i="1"/>
  <c r="H21" i="1" s="1"/>
  <c r="I22" i="1"/>
  <c r="I21" i="1" s="1"/>
  <c r="J22" i="1"/>
  <c r="J21" i="1" s="1"/>
  <c r="L22" i="1"/>
  <c r="L21" i="1" s="1"/>
  <c r="K23" i="1"/>
  <c r="D25" i="1"/>
  <c r="E25" i="1"/>
  <c r="E24" i="1" s="1"/>
  <c r="F25" i="1"/>
  <c r="G25" i="1"/>
  <c r="H25" i="1"/>
  <c r="I25" i="1"/>
  <c r="K25" i="1" s="1"/>
  <c r="J25" i="1"/>
  <c r="L25" i="1"/>
  <c r="K26" i="1"/>
  <c r="D27" i="1"/>
  <c r="E27" i="1"/>
  <c r="F27" i="1"/>
  <c r="G27" i="1"/>
  <c r="H27" i="1"/>
  <c r="I27" i="1"/>
  <c r="J27" i="1"/>
  <c r="J24" i="1" s="1"/>
  <c r="L27" i="1"/>
  <c r="K28" i="1"/>
  <c r="K29" i="1"/>
  <c r="K30" i="1"/>
  <c r="K31" i="1"/>
  <c r="K32" i="1"/>
  <c r="K33" i="1"/>
  <c r="K34" i="1"/>
  <c r="K35" i="1"/>
  <c r="K36" i="1"/>
  <c r="K21" i="1" l="1"/>
  <c r="H15" i="1"/>
  <c r="D24" i="1"/>
  <c r="L15" i="1"/>
  <c r="L14" i="1" s="1"/>
  <c r="L13" i="1" s="1"/>
  <c r="H24" i="1"/>
  <c r="H14" i="1" s="1"/>
  <c r="H13" i="1" s="1"/>
  <c r="J15" i="1"/>
  <c r="J14" i="1" s="1"/>
  <c r="J13" i="1" s="1"/>
  <c r="D15" i="1"/>
  <c r="D14" i="1" s="1"/>
  <c r="D13" i="1" s="1"/>
  <c r="G15" i="1"/>
  <c r="I24" i="1"/>
  <c r="K24" i="1" s="1"/>
  <c r="G24" i="1"/>
  <c r="G14" i="1" s="1"/>
  <c r="G13" i="1" s="1"/>
  <c r="E14" i="1"/>
  <c r="E13" i="1" s="1"/>
  <c r="L24" i="1"/>
  <c r="F24" i="1"/>
  <c r="F14" i="1" s="1"/>
  <c r="F13" i="1" s="1"/>
  <c r="K16" i="1"/>
  <c r="I15" i="1"/>
  <c r="K22" i="1"/>
  <c r="K27" i="1"/>
  <c r="K15" i="1" l="1"/>
  <c r="I14" i="1"/>
  <c r="K14" i="1" l="1"/>
  <c r="I13" i="1"/>
  <c r="K13" i="1" s="1"/>
</calcChain>
</file>

<file path=xl/sharedStrings.xml><?xml version="1.0" encoding="utf-8"?>
<sst xmlns="http://schemas.openxmlformats.org/spreadsheetml/2006/main" count="294" uniqueCount="233">
  <si>
    <t>Cont de executie - Cheltuieli - Bugetul institutiilor publice si activitatilor finantate integral sau partial din venituri proprii</t>
  </si>
  <si>
    <t>Trimestrul: 3, Anul: 2023</t>
  </si>
  <si>
    <t>Denumirea indicatorilor</t>
  </si>
  <si>
    <t>A</t>
  </si>
  <si>
    <t>Cod indicator</t>
  </si>
  <si>
    <t>B</t>
  </si>
  <si>
    <t>Credite de angajament</t>
  </si>
  <si>
    <t>aprobate la finele perioadei de raportare</t>
  </si>
  <si>
    <t>trimestriale cumulate</t>
  </si>
  <si>
    <t>Credite bugetare</t>
  </si>
  <si>
    <t>Angajamente bugetare</t>
  </si>
  <si>
    <t>Angajamente legale</t>
  </si>
  <si>
    <t>Plati efectuate</t>
  </si>
  <si>
    <t>Angajamente legale de platit</t>
  </si>
  <si>
    <t>8=6-7</t>
  </si>
  <si>
    <t>Cheltuieli efective</t>
  </si>
  <si>
    <t>1</t>
  </si>
  <si>
    <t>TOTAL CHELTUIELI ( cod 50.10+59.10+63.10+69.10+79.10)</t>
  </si>
  <si>
    <t>49.10</t>
  </si>
  <si>
    <t>18</t>
  </si>
  <si>
    <t>Partea a III-a  CHELTUIELI SOCIAL-CULTURALE ( COD 65.10+66.10+67.10+68.10)</t>
  </si>
  <si>
    <t>63.10</t>
  </si>
  <si>
    <t>19</t>
  </si>
  <si>
    <t>Invatamant (cod 65.10.01 la 65.10.05+65.10.07+65.10.11+65.10.50)</t>
  </si>
  <si>
    <t>65.10</t>
  </si>
  <si>
    <t>22</t>
  </si>
  <si>
    <t>Invatamânt prescolar si primar ( COD 65.10.03.01+65.10.03.02)</t>
  </si>
  <si>
    <t>65.10.03</t>
  </si>
  <si>
    <t>23</t>
  </si>
  <si>
    <t>Invatamant prescolar</t>
  </si>
  <si>
    <t>65.10.03.01</t>
  </si>
  <si>
    <t>25</t>
  </si>
  <si>
    <t>Invatamânt secundar ( cod 65.10.04.01 la  cod 65.10.04.03)</t>
  </si>
  <si>
    <t>65.10.04</t>
  </si>
  <si>
    <t>26</t>
  </si>
  <si>
    <t xml:space="preserve">Invatamant secundar inferior   </t>
  </si>
  <si>
    <t>65.10.04.01</t>
  </si>
  <si>
    <t>27</t>
  </si>
  <si>
    <t xml:space="preserve">Invatamant secundar superior   </t>
  </si>
  <si>
    <t>65.10.04.02</t>
  </si>
  <si>
    <t>37</t>
  </si>
  <si>
    <t>Sanatate ( cod 66.10.06+66.10.08+66.10.50)</t>
  </si>
  <si>
    <t>66.10</t>
  </si>
  <si>
    <t>38</t>
  </si>
  <si>
    <t>Servicii medicale în unităţi sanitare cu paturi ( cod 66.10.06.01)</t>
  </si>
  <si>
    <t>66.10.06</t>
  </si>
  <si>
    <t>39</t>
  </si>
  <si>
    <t>Spitale generale</t>
  </si>
  <si>
    <t>66.10.06.01</t>
  </si>
  <si>
    <t>45</t>
  </si>
  <si>
    <t>Cultura, recreere si religie ( 67.10.03+67.10.05+67.10.50)</t>
  </si>
  <si>
    <t>67.10</t>
  </si>
  <si>
    <t>47</t>
  </si>
  <si>
    <t>Servicii culturale ( cod 67.10.03.03 la cod 67.10.03.07+67.10.03.09 la cod 67.10.03.11+67.10.03.15+67.10.03.30 )</t>
  </si>
  <si>
    <t>67.10.03</t>
  </si>
  <si>
    <t>48</t>
  </si>
  <si>
    <t>Muzee</t>
  </si>
  <si>
    <t>67.10.03.03</t>
  </si>
  <si>
    <t>59</t>
  </si>
  <si>
    <t>Servicii recreative si sportive ( cod 67.10.05.01)</t>
  </si>
  <si>
    <t>67.10.05</t>
  </si>
  <si>
    <t>60</t>
  </si>
  <si>
    <t>Sport</t>
  </si>
  <si>
    <t>67.10.05.01</t>
  </si>
  <si>
    <t>61</t>
  </si>
  <si>
    <t>Alte servicii in domeniile culturii, recreerii si religiei</t>
  </si>
  <si>
    <t>67.10.50</t>
  </si>
  <si>
    <t>104</t>
  </si>
  <si>
    <t>VII. REZERVE, EXCEDENT / DEFICIT</t>
  </si>
  <si>
    <t>96.10</t>
  </si>
  <si>
    <t>105</t>
  </si>
  <si>
    <t>EXCEDENT    98.10.96 + 98.10.97</t>
  </si>
  <si>
    <t>98.10</t>
  </si>
  <si>
    <t>106</t>
  </si>
  <si>
    <t xml:space="preserve">    Excedentul secţiunii de funcţionare</t>
  </si>
  <si>
    <t>98.10.96</t>
  </si>
  <si>
    <t>107</t>
  </si>
  <si>
    <t xml:space="preserve">    Excedentul secţiunii de dezvoltare</t>
  </si>
  <si>
    <t>98.10.97</t>
  </si>
  <si>
    <t>108</t>
  </si>
  <si>
    <t>DEFICIT   99.10.96 + 99.10.97</t>
  </si>
  <si>
    <t>99.10</t>
  </si>
  <si>
    <t>109</t>
  </si>
  <si>
    <t xml:space="preserve">    Deficitul secţiunii de funcţionare</t>
  </si>
  <si>
    <t>99.10.96</t>
  </si>
  <si>
    <t>110</t>
  </si>
  <si>
    <t xml:space="preserve">    Deficitul secţiunii de dezvoltare</t>
  </si>
  <si>
    <t>99.10.97</t>
  </si>
  <si>
    <t>CHELTUIELI CURENTE  (cod 10+20+30+40+50+51+55+56+57+59)</t>
  </si>
  <si>
    <t>01</t>
  </si>
  <si>
    <t>TITLUL I  CHELTUIELI DE PERSONAL   (cod 10.01 la 10.03)</t>
  </si>
  <si>
    <t>10</t>
  </si>
  <si>
    <t>Cheltuieli salariale in bani</t>
  </si>
  <si>
    <t>10.01</t>
  </si>
  <si>
    <t>Salarii de baza</t>
  </si>
  <si>
    <t>10.01.01</t>
  </si>
  <si>
    <t>Sporuri pentru conditii de munca</t>
  </si>
  <si>
    <t>10.01.05</t>
  </si>
  <si>
    <t>Alte sporuri</t>
  </si>
  <si>
    <t>10.01.06</t>
  </si>
  <si>
    <t>Fond aferent platii cu ora</t>
  </si>
  <si>
    <t>10.01.11</t>
  </si>
  <si>
    <t>Indemnizatii platite unor persoane din afara unitatii</t>
  </si>
  <si>
    <t>10.01.12</t>
  </si>
  <si>
    <t xml:space="preserve">Drepturi de delegare </t>
  </si>
  <si>
    <t>10.01.13</t>
  </si>
  <si>
    <t>Îndemnizaţii de hrană</t>
  </si>
  <si>
    <t>10.01.17</t>
  </si>
  <si>
    <t>Alte drepturi salariale in bani</t>
  </si>
  <si>
    <t>10.01.30</t>
  </si>
  <si>
    <t>Cheltuieli salariale in natura  (cod 10.02.01 la 10.02.06+10.02.30)</t>
  </si>
  <si>
    <t>10.02</t>
  </si>
  <si>
    <t>Vouchere de vacanţă</t>
  </si>
  <si>
    <t>10.02.06</t>
  </si>
  <si>
    <t>Contributii  (cod 10.03.01 la 10.03.06)</t>
  </si>
  <si>
    <t>10.03</t>
  </si>
  <si>
    <t>Contributia asiguratorie pentru munca</t>
  </si>
  <si>
    <t>10.03.07</t>
  </si>
  <si>
    <t>TITLUL II  BUNURI SI SERVICII  (cod 20.01 la 20.06+20.09 la 20.16+20.18 la 20.27+20.30)</t>
  </si>
  <si>
    <t>20</t>
  </si>
  <si>
    <t xml:space="preserve">Bunuri si servicii </t>
  </si>
  <si>
    <t>20.01</t>
  </si>
  <si>
    <t>Furnituri de birou</t>
  </si>
  <si>
    <t>20.01.01</t>
  </si>
  <si>
    <t>Materiale pentru curatenie</t>
  </si>
  <si>
    <t>20.01.02</t>
  </si>
  <si>
    <t>Incalzit,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</si>
  <si>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</si>
  <si>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</si>
  <si>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</si>
  <si>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</si>
  <si>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</si>
  <si>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</si>
  <si>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</si>
  <si>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</si>
  <si>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</si>
  <si>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</si>
  <si>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</si>
  <si>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</si>
  <si>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</si>
  <si>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intretinere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</si>
  <si>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</si>
  <si>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</si>
  <si>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</si>
  <si>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</si>
  <si>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</si>
  <si>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</si>
  <si>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</si>
  <si>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</si>
  <si>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</si>
  <si>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</si>
  <si>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</si>
  <si>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</si>
  <si>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</si>
  <si>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</si>
  <si>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</si>
  <si>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</si>
  <si>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</si>
  <si>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</si>
  <si>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</si>
  <si>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</si>
  <si>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</si>
  <si>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</si>
  <si>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</si>
  <si>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</si>
  <si>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</si>
  <si>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</si>
  <si>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</si>
  <si>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</si>
  <si>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</si>
  <si>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transferari</t>
  </si>
  <si>
    <t>20.06.01</t>
  </si>
  <si>
    <t>Deplasari in strainatate</t>
  </si>
  <si>
    <t>20.06.02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</si>
  <si>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</si>
  <si>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</si>
  <si>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</si>
  <si>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</si>
  <si>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</si>
  <si>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</si>
  <si>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</si>
  <si>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</si>
  <si>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</si>
  <si>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</si>
  <si>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</si>
  <si>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</si>
  <si>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</si>
  <si>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</si>
  <si>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</si>
  <si>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</si>
  <si>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Alte cheltuieli cu bunuri si servicii</t>
  </si>
  <si>
    <t>20.30.30</t>
  </si>
  <si>
    <t>TITLUL XI ALTE CHELTUIELI   (cod 59.01+59.02+59.11+59.12+59.15+59.17+59.22+59.25+59.30+59.35+59.38+59.40+59.41+59.42)</t>
  </si>
  <si>
    <t>Actiuni cu caracter stiintific si social cultural</t>
  </si>
  <si>
    <t>59.22</t>
  </si>
  <si>
    <t>Sume aferente persoanelor cu handicap neincadrate</t>
  </si>
  <si>
    <t>59.40</t>
  </si>
  <si>
    <t>PLATI EFECTUATE IN ANII PRECEDENTI SI RECUPERATE IN ANUL CURENT (cod 85)</t>
  </si>
  <si>
    <t>84</t>
  </si>
  <si>
    <t>TITLUL XXI PLATI EFECTUATE IN ANII PRECEDENTI SI RECUPERATE IN ANUL CURENT</t>
  </si>
  <si>
    <t>85</t>
  </si>
  <si>
    <t>Plati efectuate in anii precedenti si recuperate in anul curent</t>
  </si>
  <si>
    <t>85.01</t>
  </si>
  <si>
    <t>Plati efectuate in anii precedenti si recuperate in anul curent - sectiunea functionare</t>
  </si>
  <si>
    <t>85.01.01</t>
  </si>
  <si>
    <t>CHELTUIELI DE CAPITAL  (cod 71+72)</t>
  </si>
  <si>
    <t>70</t>
  </si>
  <si>
    <t>TITLUL XV  ACTIVE NEFINANCIARE  (cod 71.01 la 71.03)</t>
  </si>
  <si>
    <t>71</t>
  </si>
  <si>
    <t>Active fixe</t>
  </si>
  <si>
    <t>71.01</t>
  </si>
  <si>
    <t>Constructii</t>
  </si>
  <si>
    <t>71.01.01</t>
  </si>
  <si>
    <t>Masini, echipamente si mijloace de transport</t>
  </si>
  <si>
    <t>71.01.02</t>
  </si>
  <si>
    <t>Mobilier, aparatura birotica si alte active corporale</t>
  </si>
  <si>
    <t>71.01.03</t>
  </si>
  <si>
    <t>Alte active fixe</t>
  </si>
  <si>
    <t>71.01.30</t>
  </si>
  <si>
    <t xml:space="preserve">Reparatii capitale aferente activelor fixe  </t>
  </si>
  <si>
    <t>71.03</t>
  </si>
  <si>
    <t>CONSILIUL LOCAL</t>
  </si>
  <si>
    <t>SECȚIUNEA DE FUNCȚIONARE</t>
  </si>
  <si>
    <t>SECȚIUNEA DE DEZVOLTARE</t>
  </si>
  <si>
    <t>PRIMAR,</t>
  </si>
  <si>
    <t>DIRECTOR EXECUTIV,</t>
  </si>
  <si>
    <t>NEGURĂ MIHĂIȚĂ</t>
  </si>
  <si>
    <t>VIZĂ CFP</t>
  </si>
  <si>
    <t>PREȘEDINTE DE ȘEDINȚĂ,</t>
  </si>
  <si>
    <t>SECRETAR GENERAL,</t>
  </si>
  <si>
    <t>ERHAN RODICA</t>
  </si>
  <si>
    <t>MUNICIPIUL CÂMPULUNG MOLDOVENESC                                              ANEXA NR. 4 LA HCL NR. _____/2023</t>
  </si>
  <si>
    <t>FLORESCU IULIANA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</si>
</sst>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2" fillId="0" borderId="2" xfId="0" applyNumberFormat="1" applyFont="1" applyBorder="1" applyAlignment="1">
      <alignment wrapText="1" shrinkToFit="1"/>
    </xf>
    <xf numFmtId="4" fontId="2" fillId="0" borderId="2" xfId="0" applyNumberFormat="1" applyFont="1" applyBorder="1" applyAlignment="1">
      <alignment wrapText="1"/>
    </xf>
    <xf numFmtId="0" fontId="4" fillId="0" borderId="0" xfId="0" applyFont="1"/>
    <xf numFmtId="49" fontId="6" fillId="0" borderId="0" xfId="0" applyNumberFormat="1" applyFont="1" applyAlignment="1">
      <alignment wrapText="1" shrinkToFit="1"/>
    </xf>
    <xf numFmtId="0" fontId="6" fillId="0" borderId="0" xfId="0" applyFont="1"/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 shrinkToFit="1"/>
    </xf>
    <xf numFmtId="49" fontId="5" fillId="0" borderId="0" xfId="0" applyNumberFormat="1" applyFont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3"/>
  <sheetViews>
    <sheetView tabSelected="1" topLeftCell="B126" workbookViewId="0">
      <selection activeCell="J145" sqref="J145"/>
    </sheetView>
  </sheetViews>
  <sheetFormatPr defaultRowHeight="15" x14ac:dyDescent="0.25"/>
  <cols>
    <col min="1" max="1" width="3.42578125" hidden="1" customWidth="1"/>
    <col min="2" max="2" width="41.85546875" customWidth="1"/>
    <col min="3" max="3" width="11.7109375" customWidth="1"/>
    <col min="4" max="5" width="14.42578125" hidden="1" customWidth="1"/>
    <col min="6" max="6" width="13" customWidth="1"/>
    <col min="7" max="7" width="13.28515625" customWidth="1"/>
    <col min="8" max="9" width="14.42578125" hidden="1" customWidth="1"/>
    <col min="10" max="10" width="12.42578125" customWidth="1"/>
    <col min="11" max="12" width="14.42578125" hidden="1" customWidth="1"/>
  </cols>
  <sheetData>
    <row r="1" spans="1:12" x14ac:dyDescent="0.25">
      <c r="A1" s="13" t="s">
        <v>231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x14ac:dyDescent="0.25">
      <c r="A2" s="13" t="s">
        <v>221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70.150000000000006" customHeight="1" x14ac:dyDescent="0.25">
      <c r="A4" s="15" t="s">
        <v>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25">
      <c r="A5" s="16" t="s">
        <v>1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1:12" ht="15.75" thickBot="1" x14ac:dyDescent="0.3"/>
    <row r="7" spans="1:12" s="2" customFormat="1" ht="15.75" thickBot="1" x14ac:dyDescent="0.3">
      <c r="A7" s="11" t="s">
        <v>2</v>
      </c>
      <c r="B7" s="11"/>
      <c r="C7" s="11" t="s">
        <v>4</v>
      </c>
      <c r="D7" s="11" t="s">
        <v>6</v>
      </c>
      <c r="E7" s="11"/>
      <c r="F7" s="11" t="s">
        <v>9</v>
      </c>
      <c r="G7" s="11"/>
      <c r="H7" s="11" t="s">
        <v>10</v>
      </c>
      <c r="I7" s="11" t="s">
        <v>11</v>
      </c>
      <c r="J7" s="11" t="s">
        <v>12</v>
      </c>
      <c r="K7" s="11" t="s">
        <v>13</v>
      </c>
      <c r="L7" s="11" t="s">
        <v>15</v>
      </c>
    </row>
    <row r="8" spans="1:12" s="2" customFormat="1" ht="15.75" thickBot="1" x14ac:dyDescent="0.3">
      <c r="A8" s="11"/>
      <c r="B8" s="11"/>
      <c r="C8" s="11"/>
      <c r="D8" s="11" t="s">
        <v>7</v>
      </c>
      <c r="E8" s="11" t="s">
        <v>8</v>
      </c>
      <c r="F8" s="11" t="s">
        <v>7</v>
      </c>
      <c r="G8" s="11" t="s">
        <v>8</v>
      </c>
      <c r="H8" s="11"/>
      <c r="I8" s="11"/>
      <c r="J8" s="11"/>
      <c r="K8" s="11"/>
      <c r="L8" s="11"/>
    </row>
    <row r="9" spans="1:12" s="2" customFormat="1" ht="15.75" thickBo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2" s="2" customFormat="1" ht="15.75" thickBot="1" x14ac:dyDescent="0.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 s="2" customFormat="1" ht="15.75" thickBot="1" x14ac:dyDescent="0.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s="2" customFormat="1" ht="15.75" thickBot="1" x14ac:dyDescent="0.3">
      <c r="A12" s="11" t="s">
        <v>3</v>
      </c>
      <c r="B12" s="11"/>
      <c r="C12" s="1" t="s">
        <v>5</v>
      </c>
      <c r="D12" s="1">
        <v>1</v>
      </c>
      <c r="E12" s="1">
        <v>2</v>
      </c>
      <c r="F12" s="1">
        <v>3</v>
      </c>
      <c r="G12" s="1">
        <v>4</v>
      </c>
      <c r="H12" s="1">
        <v>5</v>
      </c>
      <c r="I12" s="1">
        <v>6</v>
      </c>
      <c r="J12" s="1">
        <v>7</v>
      </c>
      <c r="K12" s="1" t="s">
        <v>14</v>
      </c>
      <c r="L12" s="1">
        <v>9</v>
      </c>
    </row>
    <row r="13" spans="1:12" s="2" customFormat="1" ht="22.5" x14ac:dyDescent="0.25">
      <c r="A13" s="5" t="s">
        <v>16</v>
      </c>
      <c r="B13" s="5" t="s">
        <v>17</v>
      </c>
      <c r="C13" s="5" t="s">
        <v>18</v>
      </c>
      <c r="D13" s="6">
        <f t="shared" ref="D13:J13" si="0">+D14</f>
        <v>0</v>
      </c>
      <c r="E13" s="6">
        <f t="shared" si="0"/>
        <v>0</v>
      </c>
      <c r="F13" s="6">
        <f t="shared" si="0"/>
        <v>49914430</v>
      </c>
      <c r="G13" s="6">
        <f t="shared" si="0"/>
        <v>39732730</v>
      </c>
      <c r="H13" s="6">
        <f t="shared" si="0"/>
        <v>46343725</v>
      </c>
      <c r="I13" s="6">
        <f t="shared" si="0"/>
        <v>46343725</v>
      </c>
      <c r="J13" s="6">
        <f t="shared" si="0"/>
        <v>35106115</v>
      </c>
      <c r="K13" s="6">
        <f t="shared" ref="K13:K36" si="1">I13-J13</f>
        <v>11237610</v>
      </c>
      <c r="L13" s="6">
        <f>+L14</f>
        <v>38226373</v>
      </c>
    </row>
    <row r="14" spans="1:12" s="2" customFormat="1" ht="22.5" x14ac:dyDescent="0.25">
      <c r="A14" s="5" t="s">
        <v>19</v>
      </c>
      <c r="B14" s="5" t="s">
        <v>20</v>
      </c>
      <c r="C14" s="5" t="s">
        <v>21</v>
      </c>
      <c r="D14" s="6">
        <f t="shared" ref="D14:J14" si="2">D15+D21+D24</f>
        <v>0</v>
      </c>
      <c r="E14" s="6">
        <f t="shared" si="2"/>
        <v>0</v>
      </c>
      <c r="F14" s="6">
        <f t="shared" si="2"/>
        <v>49914430</v>
      </c>
      <c r="G14" s="6">
        <f t="shared" si="2"/>
        <v>39732730</v>
      </c>
      <c r="H14" s="6">
        <f t="shared" si="2"/>
        <v>46343725</v>
      </c>
      <c r="I14" s="6">
        <f t="shared" si="2"/>
        <v>46343725</v>
      </c>
      <c r="J14" s="6">
        <f t="shared" si="2"/>
        <v>35106115</v>
      </c>
      <c r="K14" s="6">
        <f t="shared" si="1"/>
        <v>11237610</v>
      </c>
      <c r="L14" s="6">
        <f>L15+L21+L24</f>
        <v>38226373</v>
      </c>
    </row>
    <row r="15" spans="1:12" s="2" customFormat="1" ht="22.5" x14ac:dyDescent="0.25">
      <c r="A15" s="5" t="s">
        <v>22</v>
      </c>
      <c r="B15" s="5" t="s">
        <v>23</v>
      </c>
      <c r="C15" s="5" t="s">
        <v>24</v>
      </c>
      <c r="D15" s="6">
        <f t="shared" ref="D15:J15" si="3">+D16+D18</f>
        <v>0</v>
      </c>
      <c r="E15" s="6">
        <f t="shared" si="3"/>
        <v>0</v>
      </c>
      <c r="F15" s="6">
        <f t="shared" si="3"/>
        <v>1296800</v>
      </c>
      <c r="G15" s="6">
        <f t="shared" si="3"/>
        <v>1025100</v>
      </c>
      <c r="H15" s="6">
        <f t="shared" si="3"/>
        <v>514199</v>
      </c>
      <c r="I15" s="6">
        <f t="shared" si="3"/>
        <v>514199</v>
      </c>
      <c r="J15" s="6">
        <f t="shared" si="3"/>
        <v>513000</v>
      </c>
      <c r="K15" s="6">
        <f t="shared" si="1"/>
        <v>1199</v>
      </c>
      <c r="L15" s="6">
        <f>+L16+L18</f>
        <v>473304</v>
      </c>
    </row>
    <row r="16" spans="1:12" s="2" customFormat="1" ht="22.5" x14ac:dyDescent="0.25">
      <c r="A16" s="5" t="s">
        <v>25</v>
      </c>
      <c r="B16" s="5" t="s">
        <v>26</v>
      </c>
      <c r="C16" s="5" t="s">
        <v>27</v>
      </c>
      <c r="D16" s="6">
        <f t="shared" ref="D16:J16" si="4">D17</f>
        <v>0</v>
      </c>
      <c r="E16" s="6">
        <f t="shared" si="4"/>
        <v>0</v>
      </c>
      <c r="F16" s="6">
        <f t="shared" si="4"/>
        <v>234400</v>
      </c>
      <c r="G16" s="6">
        <f t="shared" si="4"/>
        <v>194400</v>
      </c>
      <c r="H16" s="6">
        <f t="shared" si="4"/>
        <v>105788</v>
      </c>
      <c r="I16" s="6">
        <f t="shared" si="4"/>
        <v>105788</v>
      </c>
      <c r="J16" s="6">
        <f t="shared" si="4"/>
        <v>104589</v>
      </c>
      <c r="K16" s="6">
        <f t="shared" si="1"/>
        <v>1199</v>
      </c>
      <c r="L16" s="6">
        <f>L17</f>
        <v>103321</v>
      </c>
    </row>
    <row r="17" spans="1:12" s="2" customFormat="1" x14ac:dyDescent="0.25">
      <c r="A17" s="5" t="s">
        <v>28</v>
      </c>
      <c r="B17" s="5" t="s">
        <v>29</v>
      </c>
      <c r="C17" s="5" t="s">
        <v>30</v>
      </c>
      <c r="D17" s="6">
        <v>0</v>
      </c>
      <c r="E17" s="6">
        <v>0</v>
      </c>
      <c r="F17" s="6">
        <v>234400</v>
      </c>
      <c r="G17" s="6">
        <v>194400</v>
      </c>
      <c r="H17" s="6">
        <v>105788</v>
      </c>
      <c r="I17" s="6">
        <v>105788</v>
      </c>
      <c r="J17" s="6">
        <v>104589</v>
      </c>
      <c r="K17" s="6">
        <f t="shared" si="1"/>
        <v>1199</v>
      </c>
      <c r="L17" s="6">
        <v>103321</v>
      </c>
    </row>
    <row r="18" spans="1:12" s="2" customFormat="1" ht="22.5" x14ac:dyDescent="0.25">
      <c r="A18" s="5" t="s">
        <v>31</v>
      </c>
      <c r="B18" s="5" t="s">
        <v>32</v>
      </c>
      <c r="C18" s="5" t="s">
        <v>33</v>
      </c>
      <c r="D18" s="6">
        <f t="shared" ref="D18:J18" si="5">D19+D20</f>
        <v>0</v>
      </c>
      <c r="E18" s="6">
        <f t="shared" si="5"/>
        <v>0</v>
      </c>
      <c r="F18" s="6">
        <f t="shared" si="5"/>
        <v>1062400</v>
      </c>
      <c r="G18" s="6">
        <f t="shared" si="5"/>
        <v>830700</v>
      </c>
      <c r="H18" s="6">
        <f t="shared" si="5"/>
        <v>408411</v>
      </c>
      <c r="I18" s="6">
        <f t="shared" si="5"/>
        <v>408411</v>
      </c>
      <c r="J18" s="6">
        <f t="shared" si="5"/>
        <v>408411</v>
      </c>
      <c r="K18" s="6">
        <f t="shared" si="1"/>
        <v>0</v>
      </c>
      <c r="L18" s="6">
        <f>L19+L20</f>
        <v>369983</v>
      </c>
    </row>
    <row r="19" spans="1:12" s="2" customFormat="1" x14ac:dyDescent="0.25">
      <c r="A19" s="5" t="s">
        <v>34</v>
      </c>
      <c r="B19" s="5" t="s">
        <v>35</v>
      </c>
      <c r="C19" s="5" t="s">
        <v>36</v>
      </c>
      <c r="D19" s="6">
        <v>0</v>
      </c>
      <c r="E19" s="6">
        <v>0</v>
      </c>
      <c r="F19" s="6">
        <v>46200</v>
      </c>
      <c r="G19" s="6">
        <v>46200</v>
      </c>
      <c r="H19" s="6">
        <v>0</v>
      </c>
      <c r="I19" s="6">
        <v>0</v>
      </c>
      <c r="J19" s="6">
        <v>0</v>
      </c>
      <c r="K19" s="6">
        <f t="shared" si="1"/>
        <v>0</v>
      </c>
      <c r="L19" s="6">
        <v>7561</v>
      </c>
    </row>
    <row r="20" spans="1:12" s="2" customFormat="1" x14ac:dyDescent="0.25">
      <c r="A20" s="5" t="s">
        <v>37</v>
      </c>
      <c r="B20" s="5" t="s">
        <v>38</v>
      </c>
      <c r="C20" s="5" t="s">
        <v>39</v>
      </c>
      <c r="D20" s="6">
        <v>0</v>
      </c>
      <c r="E20" s="6">
        <v>0</v>
      </c>
      <c r="F20" s="6">
        <v>1016200</v>
      </c>
      <c r="G20" s="6">
        <v>784500</v>
      </c>
      <c r="H20" s="6">
        <v>408411</v>
      </c>
      <c r="I20" s="6">
        <v>408411</v>
      </c>
      <c r="J20" s="6">
        <v>408411</v>
      </c>
      <c r="K20" s="6">
        <f t="shared" si="1"/>
        <v>0</v>
      </c>
      <c r="L20" s="6">
        <v>362422</v>
      </c>
    </row>
    <row r="21" spans="1:12" s="2" customFormat="1" x14ac:dyDescent="0.25">
      <c r="A21" s="5" t="s">
        <v>40</v>
      </c>
      <c r="B21" s="5" t="s">
        <v>41</v>
      </c>
      <c r="C21" s="5" t="s">
        <v>42</v>
      </c>
      <c r="D21" s="6">
        <f t="shared" ref="D21:J22" si="6">D22</f>
        <v>0</v>
      </c>
      <c r="E21" s="6">
        <f t="shared" si="6"/>
        <v>0</v>
      </c>
      <c r="F21" s="6">
        <f t="shared" si="6"/>
        <v>46110570</v>
      </c>
      <c r="G21" s="6">
        <f t="shared" si="6"/>
        <v>36706570</v>
      </c>
      <c r="H21" s="6">
        <f t="shared" si="6"/>
        <v>44385809</v>
      </c>
      <c r="I21" s="6">
        <f t="shared" si="6"/>
        <v>44385809</v>
      </c>
      <c r="J21" s="6">
        <f t="shared" si="6"/>
        <v>33254210</v>
      </c>
      <c r="K21" s="6">
        <f t="shared" si="1"/>
        <v>11131599</v>
      </c>
      <c r="L21" s="6">
        <f>L22</f>
        <v>35652355</v>
      </c>
    </row>
    <row r="22" spans="1:12" s="2" customFormat="1" ht="22.5" x14ac:dyDescent="0.25">
      <c r="A22" s="5" t="s">
        <v>43</v>
      </c>
      <c r="B22" s="5" t="s">
        <v>44</v>
      </c>
      <c r="C22" s="5" t="s">
        <v>45</v>
      </c>
      <c r="D22" s="6">
        <f t="shared" si="6"/>
        <v>0</v>
      </c>
      <c r="E22" s="6">
        <f t="shared" si="6"/>
        <v>0</v>
      </c>
      <c r="F22" s="6">
        <f t="shared" si="6"/>
        <v>46110570</v>
      </c>
      <c r="G22" s="6">
        <f t="shared" si="6"/>
        <v>36706570</v>
      </c>
      <c r="H22" s="6">
        <f t="shared" si="6"/>
        <v>44385809</v>
      </c>
      <c r="I22" s="6">
        <f t="shared" si="6"/>
        <v>44385809</v>
      </c>
      <c r="J22" s="6">
        <f t="shared" si="6"/>
        <v>33254210</v>
      </c>
      <c r="K22" s="6">
        <f t="shared" si="1"/>
        <v>11131599</v>
      </c>
      <c r="L22" s="6">
        <f>L23</f>
        <v>35652355</v>
      </c>
    </row>
    <row r="23" spans="1:12" s="2" customFormat="1" x14ac:dyDescent="0.25">
      <c r="A23" s="5" t="s">
        <v>46</v>
      </c>
      <c r="B23" s="5" t="s">
        <v>47</v>
      </c>
      <c r="C23" s="5" t="s">
        <v>48</v>
      </c>
      <c r="D23" s="6">
        <v>0</v>
      </c>
      <c r="E23" s="6">
        <v>0</v>
      </c>
      <c r="F23" s="6">
        <v>46110570</v>
      </c>
      <c r="G23" s="6">
        <v>36706570</v>
      </c>
      <c r="H23" s="6">
        <v>44385809</v>
      </c>
      <c r="I23" s="6">
        <v>44385809</v>
      </c>
      <c r="J23" s="6">
        <v>33254210</v>
      </c>
      <c r="K23" s="6">
        <f t="shared" si="1"/>
        <v>11131599</v>
      </c>
      <c r="L23" s="6">
        <v>35652355</v>
      </c>
    </row>
    <row r="24" spans="1:12" s="2" customFormat="1" ht="22.5" x14ac:dyDescent="0.25">
      <c r="A24" s="5" t="s">
        <v>49</v>
      </c>
      <c r="B24" s="5" t="s">
        <v>50</v>
      </c>
      <c r="C24" s="5" t="s">
        <v>51</v>
      </c>
      <c r="D24" s="6">
        <f t="shared" ref="D24:J24" si="7">+D25+D27+D29</f>
        <v>0</v>
      </c>
      <c r="E24" s="6">
        <f t="shared" si="7"/>
        <v>0</v>
      </c>
      <c r="F24" s="6">
        <f t="shared" si="7"/>
        <v>2507060</v>
      </c>
      <c r="G24" s="6">
        <f t="shared" si="7"/>
        <v>2001060</v>
      </c>
      <c r="H24" s="6">
        <f t="shared" si="7"/>
        <v>1443717</v>
      </c>
      <c r="I24" s="6">
        <f t="shared" si="7"/>
        <v>1443717</v>
      </c>
      <c r="J24" s="6">
        <f t="shared" si="7"/>
        <v>1338905</v>
      </c>
      <c r="K24" s="6">
        <f t="shared" si="1"/>
        <v>104812</v>
      </c>
      <c r="L24" s="6">
        <f>+L25+L27+L29</f>
        <v>2100714</v>
      </c>
    </row>
    <row r="25" spans="1:12" s="2" customFormat="1" ht="33" x14ac:dyDescent="0.25">
      <c r="A25" s="5" t="s">
        <v>52</v>
      </c>
      <c r="B25" s="5" t="s">
        <v>53</v>
      </c>
      <c r="C25" s="5" t="s">
        <v>54</v>
      </c>
      <c r="D25" s="6">
        <f t="shared" ref="D25:J25" si="8">D26</f>
        <v>0</v>
      </c>
      <c r="E25" s="6">
        <f t="shared" si="8"/>
        <v>0</v>
      </c>
      <c r="F25" s="6">
        <f t="shared" si="8"/>
        <v>1277200</v>
      </c>
      <c r="G25" s="6">
        <f t="shared" si="8"/>
        <v>1063700</v>
      </c>
      <c r="H25" s="6">
        <f t="shared" si="8"/>
        <v>774668</v>
      </c>
      <c r="I25" s="6">
        <f t="shared" si="8"/>
        <v>774668</v>
      </c>
      <c r="J25" s="6">
        <f t="shared" si="8"/>
        <v>721947</v>
      </c>
      <c r="K25" s="6">
        <f t="shared" si="1"/>
        <v>52721</v>
      </c>
      <c r="L25" s="6">
        <f>L26</f>
        <v>809800</v>
      </c>
    </row>
    <row r="26" spans="1:12" s="2" customFormat="1" x14ac:dyDescent="0.25">
      <c r="A26" s="5" t="s">
        <v>55</v>
      </c>
      <c r="B26" s="5" t="s">
        <v>56</v>
      </c>
      <c r="C26" s="5" t="s">
        <v>57</v>
      </c>
      <c r="D26" s="6">
        <v>0</v>
      </c>
      <c r="E26" s="6">
        <v>0</v>
      </c>
      <c r="F26" s="6">
        <v>1277200</v>
      </c>
      <c r="G26" s="6">
        <v>1063700</v>
      </c>
      <c r="H26" s="6">
        <v>774668</v>
      </c>
      <c r="I26" s="6">
        <v>774668</v>
      </c>
      <c r="J26" s="6">
        <v>721947</v>
      </c>
      <c r="K26" s="6">
        <f t="shared" si="1"/>
        <v>52721</v>
      </c>
      <c r="L26" s="6">
        <v>809800</v>
      </c>
    </row>
    <row r="27" spans="1:12" s="2" customFormat="1" x14ac:dyDescent="0.25">
      <c r="A27" s="5" t="s">
        <v>58</v>
      </c>
      <c r="B27" s="5" t="s">
        <v>59</v>
      </c>
      <c r="C27" s="5" t="s">
        <v>60</v>
      </c>
      <c r="D27" s="6">
        <f t="shared" ref="D27:J27" si="9">D28</f>
        <v>0</v>
      </c>
      <c r="E27" s="6">
        <f t="shared" si="9"/>
        <v>0</v>
      </c>
      <c r="F27" s="6">
        <f t="shared" si="9"/>
        <v>1200000</v>
      </c>
      <c r="G27" s="6">
        <f t="shared" si="9"/>
        <v>912500</v>
      </c>
      <c r="H27" s="6">
        <f t="shared" si="9"/>
        <v>644189</v>
      </c>
      <c r="I27" s="6">
        <f t="shared" si="9"/>
        <v>644189</v>
      </c>
      <c r="J27" s="6">
        <f t="shared" si="9"/>
        <v>592098</v>
      </c>
      <c r="K27" s="6">
        <f t="shared" si="1"/>
        <v>52091</v>
      </c>
      <c r="L27" s="6">
        <f>L28</f>
        <v>1266473</v>
      </c>
    </row>
    <row r="28" spans="1:12" s="2" customFormat="1" x14ac:dyDescent="0.25">
      <c r="A28" s="5" t="s">
        <v>61</v>
      </c>
      <c r="B28" s="5" t="s">
        <v>62</v>
      </c>
      <c r="C28" s="5" t="s">
        <v>63</v>
      </c>
      <c r="D28" s="6">
        <v>0</v>
      </c>
      <c r="E28" s="6">
        <v>0</v>
      </c>
      <c r="F28" s="6">
        <v>1200000</v>
      </c>
      <c r="G28" s="6">
        <v>912500</v>
      </c>
      <c r="H28" s="6">
        <v>644189</v>
      </c>
      <c r="I28" s="6">
        <v>644189</v>
      </c>
      <c r="J28" s="6">
        <v>592098</v>
      </c>
      <c r="K28" s="6">
        <f t="shared" si="1"/>
        <v>52091</v>
      </c>
      <c r="L28" s="6">
        <v>1266473</v>
      </c>
    </row>
    <row r="29" spans="1:12" s="2" customFormat="1" ht="22.5" x14ac:dyDescent="0.25">
      <c r="A29" s="5" t="s">
        <v>64</v>
      </c>
      <c r="B29" s="5" t="s">
        <v>65</v>
      </c>
      <c r="C29" s="5" t="s">
        <v>66</v>
      </c>
      <c r="D29" s="6">
        <v>0</v>
      </c>
      <c r="E29" s="6">
        <v>0</v>
      </c>
      <c r="F29" s="6">
        <v>29860</v>
      </c>
      <c r="G29" s="6">
        <v>24860</v>
      </c>
      <c r="H29" s="6">
        <v>24860</v>
      </c>
      <c r="I29" s="6">
        <v>24860</v>
      </c>
      <c r="J29" s="6">
        <v>24860</v>
      </c>
      <c r="K29" s="6">
        <f t="shared" si="1"/>
        <v>0</v>
      </c>
      <c r="L29" s="6">
        <v>24441</v>
      </c>
    </row>
    <row r="30" spans="1:12" s="2" customFormat="1" ht="22.5" x14ac:dyDescent="0.25">
      <c r="A30" s="5" t="s">
        <v>67</v>
      </c>
      <c r="B30" s="5" t="s">
        <v>68</v>
      </c>
      <c r="C30" s="5" t="s">
        <v>69</v>
      </c>
      <c r="D30" s="6">
        <v>0</v>
      </c>
      <c r="E30" s="6">
        <v>0</v>
      </c>
      <c r="F30" s="6">
        <v>-1069560</v>
      </c>
      <c r="G30" s="6">
        <v>-1069560</v>
      </c>
      <c r="H30" s="6">
        <v>0</v>
      </c>
      <c r="I30" s="6">
        <v>0</v>
      </c>
      <c r="J30" s="6">
        <v>1106137</v>
      </c>
      <c r="K30" s="6">
        <f t="shared" si="1"/>
        <v>-1106137</v>
      </c>
      <c r="L30" s="6">
        <v>0</v>
      </c>
    </row>
    <row r="31" spans="1:12" s="2" customFormat="1" ht="22.5" x14ac:dyDescent="0.25">
      <c r="A31" s="5" t="s">
        <v>70</v>
      </c>
      <c r="B31" s="5" t="s">
        <v>71</v>
      </c>
      <c r="C31" s="5" t="s">
        <v>72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1106137</v>
      </c>
      <c r="K31" s="6">
        <f t="shared" si="1"/>
        <v>-1106137</v>
      </c>
      <c r="L31" s="6">
        <v>0</v>
      </c>
    </row>
    <row r="32" spans="1:12" s="2" customFormat="1" ht="22.5" x14ac:dyDescent="0.25">
      <c r="A32" s="5" t="s">
        <v>73</v>
      </c>
      <c r="B32" s="5" t="s">
        <v>74</v>
      </c>
      <c r="C32" s="5" t="s">
        <v>75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1086718</v>
      </c>
      <c r="K32" s="6">
        <f t="shared" si="1"/>
        <v>-1086718</v>
      </c>
      <c r="L32" s="6">
        <v>0</v>
      </c>
    </row>
    <row r="33" spans="1:12" s="2" customFormat="1" ht="22.5" x14ac:dyDescent="0.25">
      <c r="A33" s="5" t="s">
        <v>76</v>
      </c>
      <c r="B33" s="5" t="s">
        <v>77</v>
      </c>
      <c r="C33" s="5" t="s">
        <v>78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19419</v>
      </c>
      <c r="K33" s="6">
        <f t="shared" si="1"/>
        <v>-19419</v>
      </c>
      <c r="L33" s="6">
        <v>0</v>
      </c>
    </row>
    <row r="34" spans="1:12" s="2" customFormat="1" ht="22.5" x14ac:dyDescent="0.25">
      <c r="A34" s="5" t="s">
        <v>79</v>
      </c>
      <c r="B34" s="5" t="s">
        <v>80</v>
      </c>
      <c r="C34" s="5" t="s">
        <v>81</v>
      </c>
      <c r="D34" s="6">
        <v>0</v>
      </c>
      <c r="E34" s="6">
        <v>0</v>
      </c>
      <c r="F34" s="6">
        <v>-1069560</v>
      </c>
      <c r="G34" s="6">
        <v>-1069560</v>
      </c>
      <c r="H34" s="6">
        <v>0</v>
      </c>
      <c r="I34" s="6">
        <v>0</v>
      </c>
      <c r="J34" s="6">
        <v>0</v>
      </c>
      <c r="K34" s="6">
        <f t="shared" si="1"/>
        <v>0</v>
      </c>
      <c r="L34" s="6">
        <v>0</v>
      </c>
    </row>
    <row r="35" spans="1:12" s="2" customFormat="1" ht="22.5" x14ac:dyDescent="0.25">
      <c r="A35" s="5" t="s">
        <v>82</v>
      </c>
      <c r="B35" s="5" t="s">
        <v>83</v>
      </c>
      <c r="C35" s="5" t="s">
        <v>84</v>
      </c>
      <c r="D35" s="6">
        <v>0</v>
      </c>
      <c r="E35" s="6">
        <v>0</v>
      </c>
      <c r="F35" s="6">
        <v>-988060</v>
      </c>
      <c r="G35" s="6">
        <v>-988060</v>
      </c>
      <c r="H35" s="6">
        <v>0</v>
      </c>
      <c r="I35" s="6">
        <v>0</v>
      </c>
      <c r="J35" s="6">
        <v>0</v>
      </c>
      <c r="K35" s="6">
        <f t="shared" si="1"/>
        <v>0</v>
      </c>
      <c r="L35" s="6">
        <v>0</v>
      </c>
    </row>
    <row r="36" spans="1:12" s="2" customFormat="1" ht="22.5" x14ac:dyDescent="0.25">
      <c r="A36" s="5" t="s">
        <v>85</v>
      </c>
      <c r="B36" s="5" t="s">
        <v>86</v>
      </c>
      <c r="C36" s="5" t="s">
        <v>87</v>
      </c>
      <c r="D36" s="6">
        <v>0</v>
      </c>
      <c r="E36" s="6">
        <v>0</v>
      </c>
      <c r="F36" s="6">
        <v>-81500</v>
      </c>
      <c r="G36" s="6">
        <v>-81500</v>
      </c>
      <c r="H36" s="6">
        <v>0</v>
      </c>
      <c r="I36" s="6">
        <v>0</v>
      </c>
      <c r="J36" s="6">
        <v>0</v>
      </c>
      <c r="K36" s="6">
        <f t="shared" si="1"/>
        <v>0</v>
      </c>
      <c r="L36" s="6">
        <v>0</v>
      </c>
    </row>
    <row r="37" spans="1:12" s="2" customFormat="1" x14ac:dyDescent="0.25">
      <c r="A37" s="3"/>
      <c r="B37" s="3"/>
      <c r="C37" s="3"/>
      <c r="D37" s="4"/>
      <c r="E37" s="4"/>
      <c r="F37" s="4"/>
      <c r="G37" s="4"/>
      <c r="H37" s="4"/>
      <c r="I37" s="4"/>
      <c r="J37" s="4"/>
      <c r="K37" s="4"/>
      <c r="L37" s="4"/>
    </row>
    <row r="39" spans="1:12" x14ac:dyDescent="0.25">
      <c r="B39" s="12" t="s">
        <v>222</v>
      </c>
      <c r="C39" s="12"/>
      <c r="D39" s="12"/>
      <c r="E39" s="12"/>
      <c r="F39" s="12"/>
      <c r="G39" s="12"/>
      <c r="H39" s="12"/>
      <c r="I39" s="12"/>
      <c r="J39" s="12"/>
    </row>
    <row r="42" spans="1:12" ht="22.5" x14ac:dyDescent="0.25">
      <c r="B42" s="5" t="s">
        <v>17</v>
      </c>
      <c r="C42" s="5" t="s">
        <v>18</v>
      </c>
      <c r="D42" s="6">
        <v>0</v>
      </c>
      <c r="E42" s="6">
        <v>0</v>
      </c>
      <c r="F42" s="6">
        <v>48579830</v>
      </c>
      <c r="G42" s="6">
        <v>38418130</v>
      </c>
      <c r="H42" s="6">
        <v>45418078</v>
      </c>
      <c r="I42" s="6">
        <v>45418078</v>
      </c>
      <c r="J42" s="6">
        <v>34180468</v>
      </c>
    </row>
    <row r="43" spans="1:12" ht="22.5" x14ac:dyDescent="0.25">
      <c r="B43" s="5" t="s">
        <v>88</v>
      </c>
      <c r="C43" s="5" t="s">
        <v>89</v>
      </c>
      <c r="D43" s="6">
        <v>0</v>
      </c>
      <c r="E43" s="6">
        <v>0</v>
      </c>
      <c r="F43" s="6">
        <v>48850450</v>
      </c>
      <c r="G43" s="6">
        <v>38688750</v>
      </c>
      <c r="H43" s="6">
        <v>45695581</v>
      </c>
      <c r="I43" s="6">
        <v>45695581</v>
      </c>
      <c r="J43" s="6">
        <v>34457971</v>
      </c>
    </row>
    <row r="44" spans="1:12" ht="22.5" x14ac:dyDescent="0.25">
      <c r="B44" s="5" t="s">
        <v>90</v>
      </c>
      <c r="C44" s="5" t="s">
        <v>91</v>
      </c>
      <c r="D44" s="6">
        <v>0</v>
      </c>
      <c r="E44" s="6">
        <v>0</v>
      </c>
      <c r="F44" s="6">
        <v>38005360</v>
      </c>
      <c r="G44" s="6">
        <v>29076650</v>
      </c>
      <c r="H44" s="6">
        <v>37626410</v>
      </c>
      <c r="I44" s="6">
        <v>37626410</v>
      </c>
      <c r="J44" s="6">
        <v>28122279</v>
      </c>
    </row>
    <row r="45" spans="1:12" x14ac:dyDescent="0.25">
      <c r="B45" s="5" t="s">
        <v>92</v>
      </c>
      <c r="C45" s="5" t="s">
        <v>93</v>
      </c>
      <c r="D45" s="6">
        <v>0</v>
      </c>
      <c r="E45" s="6">
        <v>0</v>
      </c>
      <c r="F45" s="6">
        <v>36744630</v>
      </c>
      <c r="G45" s="6">
        <v>27902030</v>
      </c>
      <c r="H45" s="6">
        <v>36373654</v>
      </c>
      <c r="I45" s="6">
        <v>36373654</v>
      </c>
      <c r="J45" s="6">
        <v>26990753</v>
      </c>
    </row>
    <row r="46" spans="1:12" x14ac:dyDescent="0.25">
      <c r="B46" s="5" t="s">
        <v>94</v>
      </c>
      <c r="C46" s="5" t="s">
        <v>95</v>
      </c>
      <c r="D46" s="6">
        <v>0</v>
      </c>
      <c r="E46" s="6">
        <v>0</v>
      </c>
      <c r="F46" s="6">
        <v>26169500</v>
      </c>
      <c r="G46" s="6">
        <v>19486200</v>
      </c>
      <c r="H46" s="6">
        <v>25819856</v>
      </c>
      <c r="I46" s="6">
        <v>25819856</v>
      </c>
      <c r="J46" s="6">
        <v>19159849</v>
      </c>
    </row>
    <row r="47" spans="1:12" x14ac:dyDescent="0.25">
      <c r="B47" s="5" t="s">
        <v>96</v>
      </c>
      <c r="C47" s="5" t="s">
        <v>97</v>
      </c>
      <c r="D47" s="6">
        <v>0</v>
      </c>
      <c r="E47" s="6">
        <v>0</v>
      </c>
      <c r="F47" s="6">
        <v>4823000</v>
      </c>
      <c r="G47" s="6">
        <v>3793500</v>
      </c>
      <c r="H47" s="6">
        <v>4823000</v>
      </c>
      <c r="I47" s="6">
        <v>4823000</v>
      </c>
      <c r="J47" s="6">
        <v>3684722</v>
      </c>
    </row>
    <row r="48" spans="1:12" x14ac:dyDescent="0.25">
      <c r="B48" s="5" t="s">
        <v>98</v>
      </c>
      <c r="C48" s="5" t="s">
        <v>99</v>
      </c>
      <c r="D48" s="6">
        <v>0</v>
      </c>
      <c r="E48" s="6">
        <v>0</v>
      </c>
      <c r="F48" s="6">
        <v>2815000</v>
      </c>
      <c r="G48" s="6">
        <v>2210000</v>
      </c>
      <c r="H48" s="6">
        <v>2815000</v>
      </c>
      <c r="I48" s="6">
        <v>2815000</v>
      </c>
      <c r="J48" s="6">
        <v>2073978</v>
      </c>
    </row>
    <row r="49" spans="2:10" x14ac:dyDescent="0.25">
      <c r="B49" s="5" t="s">
        <v>100</v>
      </c>
      <c r="C49" s="5" t="s">
        <v>101</v>
      </c>
      <c r="D49" s="6">
        <v>0</v>
      </c>
      <c r="E49" s="6">
        <v>0</v>
      </c>
      <c r="F49" s="6">
        <v>1005000</v>
      </c>
      <c r="G49" s="6">
        <v>816000</v>
      </c>
      <c r="H49" s="6">
        <v>1005000</v>
      </c>
      <c r="I49" s="6">
        <v>1005000</v>
      </c>
      <c r="J49" s="6">
        <v>697577</v>
      </c>
    </row>
    <row r="50" spans="2:10" ht="22.5" x14ac:dyDescent="0.25">
      <c r="B50" s="5" t="s">
        <v>102</v>
      </c>
      <c r="C50" s="5" t="s">
        <v>103</v>
      </c>
      <c r="D50" s="6">
        <v>0</v>
      </c>
      <c r="E50" s="6">
        <v>0</v>
      </c>
      <c r="F50" s="6">
        <v>24000</v>
      </c>
      <c r="G50" s="6">
        <v>23000</v>
      </c>
      <c r="H50" s="6">
        <v>24000</v>
      </c>
      <c r="I50" s="6">
        <v>24000</v>
      </c>
      <c r="J50" s="6">
        <v>10438</v>
      </c>
    </row>
    <row r="51" spans="2:10" x14ac:dyDescent="0.25">
      <c r="B51" s="5" t="s">
        <v>104</v>
      </c>
      <c r="C51" s="5" t="s">
        <v>105</v>
      </c>
      <c r="D51" s="6">
        <v>0</v>
      </c>
      <c r="E51" s="6">
        <v>0</v>
      </c>
      <c r="F51" s="6">
        <v>11380</v>
      </c>
      <c r="G51" s="6">
        <v>10780</v>
      </c>
      <c r="H51" s="6">
        <v>8973</v>
      </c>
      <c r="I51" s="6">
        <v>8973</v>
      </c>
      <c r="J51" s="6">
        <v>7962</v>
      </c>
    </row>
    <row r="52" spans="2:10" x14ac:dyDescent="0.25">
      <c r="B52" s="5" t="s">
        <v>106</v>
      </c>
      <c r="C52" s="5" t="s">
        <v>107</v>
      </c>
      <c r="D52" s="6">
        <v>0</v>
      </c>
      <c r="E52" s="6">
        <v>0</v>
      </c>
      <c r="F52" s="6">
        <v>1316550</v>
      </c>
      <c r="G52" s="6">
        <v>1042350</v>
      </c>
      <c r="H52" s="6">
        <v>1298441</v>
      </c>
      <c r="I52" s="6">
        <v>1298441</v>
      </c>
      <c r="J52" s="6">
        <v>971075</v>
      </c>
    </row>
    <row r="53" spans="2:10" x14ac:dyDescent="0.25">
      <c r="B53" s="5" t="s">
        <v>108</v>
      </c>
      <c r="C53" s="5" t="s">
        <v>109</v>
      </c>
      <c r="D53" s="6">
        <v>0</v>
      </c>
      <c r="E53" s="6">
        <v>0</v>
      </c>
      <c r="F53" s="6">
        <v>580200</v>
      </c>
      <c r="G53" s="6">
        <v>520200</v>
      </c>
      <c r="H53" s="6">
        <v>579384</v>
      </c>
      <c r="I53" s="6">
        <v>579384</v>
      </c>
      <c r="J53" s="6">
        <v>385152</v>
      </c>
    </row>
    <row r="54" spans="2:10" ht="22.5" x14ac:dyDescent="0.25">
      <c r="B54" s="5" t="s">
        <v>110</v>
      </c>
      <c r="C54" s="5" t="s">
        <v>111</v>
      </c>
      <c r="D54" s="6">
        <v>0</v>
      </c>
      <c r="E54" s="6">
        <v>0</v>
      </c>
      <c r="F54" s="6">
        <v>542200</v>
      </c>
      <c r="G54" s="6">
        <v>542200</v>
      </c>
      <c r="H54" s="6">
        <v>542200</v>
      </c>
      <c r="I54" s="6">
        <v>542200</v>
      </c>
      <c r="J54" s="6">
        <v>530472</v>
      </c>
    </row>
    <row r="55" spans="2:10" x14ac:dyDescent="0.25">
      <c r="B55" s="5" t="s">
        <v>112</v>
      </c>
      <c r="C55" s="5" t="s">
        <v>113</v>
      </c>
      <c r="D55" s="6">
        <v>0</v>
      </c>
      <c r="E55" s="6">
        <v>0</v>
      </c>
      <c r="F55" s="6">
        <v>542200</v>
      </c>
      <c r="G55" s="6">
        <v>542200</v>
      </c>
      <c r="H55" s="6">
        <v>542200</v>
      </c>
      <c r="I55" s="6">
        <v>542200</v>
      </c>
      <c r="J55" s="6">
        <v>530472</v>
      </c>
    </row>
    <row r="56" spans="2:10" x14ac:dyDescent="0.25">
      <c r="B56" s="5" t="s">
        <v>114</v>
      </c>
      <c r="C56" s="5" t="s">
        <v>115</v>
      </c>
      <c r="D56" s="6">
        <v>0</v>
      </c>
      <c r="E56" s="6">
        <v>0</v>
      </c>
      <c r="F56" s="6">
        <v>718530</v>
      </c>
      <c r="G56" s="6">
        <v>632420</v>
      </c>
      <c r="H56" s="6">
        <v>710556</v>
      </c>
      <c r="I56" s="6">
        <v>710556</v>
      </c>
      <c r="J56" s="6">
        <v>601054</v>
      </c>
    </row>
    <row r="57" spans="2:10" x14ac:dyDescent="0.25">
      <c r="B57" s="5" t="s">
        <v>116</v>
      </c>
      <c r="C57" s="5" t="s">
        <v>117</v>
      </c>
      <c r="D57" s="6">
        <v>0</v>
      </c>
      <c r="E57" s="6">
        <v>0</v>
      </c>
      <c r="F57" s="6">
        <v>718530</v>
      </c>
      <c r="G57" s="6">
        <v>632420</v>
      </c>
      <c r="H57" s="6">
        <v>710556</v>
      </c>
      <c r="I57" s="6">
        <v>710556</v>
      </c>
      <c r="J57" s="6">
        <v>601054</v>
      </c>
    </row>
    <row r="58" spans="2:10" ht="22.5" x14ac:dyDescent="0.25">
      <c r="B58" s="5" t="s">
        <v>118</v>
      </c>
      <c r="C58" s="5" t="s">
        <v>119</v>
      </c>
      <c r="D58" s="6">
        <v>0</v>
      </c>
      <c r="E58" s="6">
        <v>0</v>
      </c>
      <c r="F58" s="6">
        <v>10354980</v>
      </c>
      <c r="G58" s="6">
        <v>9246990</v>
      </c>
      <c r="H58" s="6">
        <v>7807391</v>
      </c>
      <c r="I58" s="6">
        <v>7807391</v>
      </c>
      <c r="J58" s="6">
        <v>6090117</v>
      </c>
    </row>
    <row r="59" spans="2:10" x14ac:dyDescent="0.25">
      <c r="B59" s="5" t="s">
        <v>120</v>
      </c>
      <c r="C59" s="5" t="s">
        <v>121</v>
      </c>
      <c r="D59" s="6">
        <v>0</v>
      </c>
      <c r="E59" s="6">
        <v>0</v>
      </c>
      <c r="F59" s="6">
        <v>4596090</v>
      </c>
      <c r="G59" s="6">
        <v>4158400</v>
      </c>
      <c r="H59" s="6">
        <v>3836133</v>
      </c>
      <c r="I59" s="6">
        <v>3836133</v>
      </c>
      <c r="J59" s="6">
        <v>3036406</v>
      </c>
    </row>
    <row r="60" spans="2:10" x14ac:dyDescent="0.25">
      <c r="B60" s="5" t="s">
        <v>122</v>
      </c>
      <c r="C60" s="5" t="s">
        <v>123</v>
      </c>
      <c r="D60" s="6">
        <v>0</v>
      </c>
      <c r="E60" s="6">
        <v>0</v>
      </c>
      <c r="F60" s="6">
        <v>122000</v>
      </c>
      <c r="G60" s="6">
        <v>110500</v>
      </c>
      <c r="H60" s="6">
        <v>83420</v>
      </c>
      <c r="I60" s="6">
        <v>83420</v>
      </c>
      <c r="J60" s="6">
        <v>81033</v>
      </c>
    </row>
    <row r="61" spans="2:10" x14ac:dyDescent="0.25">
      <c r="B61" s="5" t="s">
        <v>124</v>
      </c>
      <c r="C61" s="5" t="s">
        <v>125</v>
      </c>
      <c r="D61" s="6">
        <v>0</v>
      </c>
      <c r="E61" s="6">
        <v>0</v>
      </c>
      <c r="F61" s="6">
        <v>268200</v>
      </c>
      <c r="G61" s="6">
        <v>237900</v>
      </c>
      <c r="H61" s="6">
        <v>235112</v>
      </c>
      <c r="I61" s="6">
        <v>235112</v>
      </c>
      <c r="J61" s="6">
        <v>210867</v>
      </c>
    </row>
    <row r="62" spans="2:10" x14ac:dyDescent="0.25">
      <c r="B62" s="5" t="s">
        <v>126</v>
      </c>
      <c r="C62" s="5" t="s">
        <v>127</v>
      </c>
      <c r="D62" s="6">
        <v>0</v>
      </c>
      <c r="E62" s="6">
        <v>0</v>
      </c>
      <c r="F62" s="6">
        <v>1363350</v>
      </c>
      <c r="G62" s="6">
        <v>1190860</v>
      </c>
      <c r="H62" s="6">
        <v>1154974</v>
      </c>
      <c r="I62" s="6">
        <v>1154974</v>
      </c>
      <c r="J62" s="6">
        <v>841280</v>
      </c>
    </row>
    <row r="63" spans="2:10" x14ac:dyDescent="0.25">
      <c r="B63" s="5" t="s">
        <v>128</v>
      </c>
      <c r="C63" s="5" t="s">
        <v>129</v>
      </c>
      <c r="D63" s="6">
        <v>0</v>
      </c>
      <c r="E63" s="6">
        <v>0</v>
      </c>
      <c r="F63" s="6">
        <v>364000</v>
      </c>
      <c r="G63" s="6">
        <v>342500</v>
      </c>
      <c r="H63" s="6">
        <v>294794</v>
      </c>
      <c r="I63" s="6">
        <v>294794</v>
      </c>
      <c r="J63" s="6">
        <v>261660</v>
      </c>
    </row>
    <row r="64" spans="2:10" x14ac:dyDescent="0.25">
      <c r="B64" s="5" t="s">
        <v>130</v>
      </c>
      <c r="C64" s="5" t="s">
        <v>131</v>
      </c>
      <c r="D64" s="6">
        <v>0</v>
      </c>
      <c r="E64" s="6">
        <v>0</v>
      </c>
      <c r="F64" s="6">
        <v>36000</v>
      </c>
      <c r="G64" s="6">
        <v>34000</v>
      </c>
      <c r="H64" s="6">
        <v>13538</v>
      </c>
      <c r="I64" s="6">
        <v>13538</v>
      </c>
      <c r="J64" s="6">
        <v>12731</v>
      </c>
    </row>
    <row r="65" spans="1:20" x14ac:dyDescent="0.25">
      <c r="B65" s="5" t="s">
        <v>132</v>
      </c>
      <c r="C65" s="5" t="s">
        <v>133</v>
      </c>
      <c r="D65" s="6">
        <v>0</v>
      </c>
      <c r="E65" s="6">
        <v>0</v>
      </c>
      <c r="F65" s="6">
        <v>110500</v>
      </c>
      <c r="G65" s="6">
        <v>100500</v>
      </c>
      <c r="H65" s="6">
        <v>48506</v>
      </c>
      <c r="I65" s="6">
        <v>48506</v>
      </c>
      <c r="J65" s="6">
        <v>45303</v>
      </c>
    </row>
    <row r="66" spans="1:20" x14ac:dyDescent="0.25">
      <c r="B66" s="5" t="s">
        <v>134</v>
      </c>
      <c r="C66" s="5" t="s">
        <v>135</v>
      </c>
      <c r="D66" s="6">
        <v>0</v>
      </c>
      <c r="E66" s="6">
        <v>0</v>
      </c>
      <c r="F66" s="6">
        <v>23000</v>
      </c>
      <c r="G66" s="6">
        <v>20000</v>
      </c>
      <c r="H66" s="6">
        <v>9846</v>
      </c>
      <c r="I66" s="6">
        <v>9846</v>
      </c>
      <c r="J66" s="6">
        <v>8846</v>
      </c>
    </row>
    <row r="67" spans="1:20" x14ac:dyDescent="0.25">
      <c r="B67" s="5" t="s">
        <v>136</v>
      </c>
      <c r="C67" s="5" t="s">
        <v>137</v>
      </c>
      <c r="D67" s="6">
        <v>0</v>
      </c>
      <c r="E67" s="6">
        <v>0</v>
      </c>
      <c r="F67" s="6">
        <v>58940</v>
      </c>
      <c r="G67" s="6">
        <v>51740</v>
      </c>
      <c r="H67" s="6">
        <v>38067</v>
      </c>
      <c r="I67" s="6">
        <v>38067</v>
      </c>
      <c r="J67" s="6">
        <v>35166</v>
      </c>
    </row>
    <row r="68" spans="1:20" ht="22.5" x14ac:dyDescent="0.25">
      <c r="B68" s="5" t="s">
        <v>138</v>
      </c>
      <c r="C68" s="5" t="s">
        <v>139</v>
      </c>
      <c r="D68" s="6">
        <v>0</v>
      </c>
      <c r="E68" s="6">
        <v>0</v>
      </c>
      <c r="F68" s="6">
        <v>1547650</v>
      </c>
      <c r="G68" s="6">
        <v>1436250</v>
      </c>
      <c r="H68" s="6">
        <v>1432863</v>
      </c>
      <c r="I68" s="6">
        <v>1432863</v>
      </c>
      <c r="J68" s="6">
        <v>1133091</v>
      </c>
    </row>
    <row r="69" spans="1:20" ht="22.5" x14ac:dyDescent="0.25">
      <c r="B69" s="5" t="s">
        <v>140</v>
      </c>
      <c r="C69" s="5" t="s">
        <v>141</v>
      </c>
      <c r="D69" s="6">
        <v>0</v>
      </c>
      <c r="E69" s="6">
        <v>0</v>
      </c>
      <c r="F69" s="6">
        <v>702450</v>
      </c>
      <c r="G69" s="6">
        <v>634150</v>
      </c>
      <c r="H69" s="6">
        <v>525013</v>
      </c>
      <c r="I69" s="6">
        <v>525013</v>
      </c>
      <c r="J69" s="6">
        <v>406429</v>
      </c>
    </row>
    <row r="70" spans="1:20" x14ac:dyDescent="0.25">
      <c r="B70" s="5" t="s">
        <v>142</v>
      </c>
      <c r="C70" s="5" t="s">
        <v>143</v>
      </c>
      <c r="D70" s="6">
        <v>0</v>
      </c>
      <c r="E70" s="6">
        <v>0</v>
      </c>
      <c r="F70" s="6">
        <v>788500</v>
      </c>
      <c r="G70" s="6">
        <v>748500</v>
      </c>
      <c r="H70" s="6">
        <v>645338</v>
      </c>
      <c r="I70" s="6">
        <v>645338</v>
      </c>
      <c r="J70" s="6">
        <v>211207</v>
      </c>
    </row>
    <row r="71" spans="1:20" x14ac:dyDescent="0.25">
      <c r="B71" s="5" t="s">
        <v>144</v>
      </c>
      <c r="C71" s="5" t="s">
        <v>145</v>
      </c>
      <c r="D71" s="6">
        <v>0</v>
      </c>
      <c r="E71" s="6">
        <v>0</v>
      </c>
      <c r="F71" s="6">
        <v>1580700</v>
      </c>
      <c r="G71" s="6">
        <v>1270700</v>
      </c>
      <c r="H71" s="6">
        <v>1060234</v>
      </c>
      <c r="I71" s="6">
        <v>1060234</v>
      </c>
      <c r="J71" s="6">
        <v>974790</v>
      </c>
    </row>
    <row r="72" spans="1:20" x14ac:dyDescent="0.25">
      <c r="B72" s="5" t="s">
        <v>146</v>
      </c>
      <c r="C72" s="5" t="s">
        <v>147</v>
      </c>
      <c r="D72" s="6">
        <v>0</v>
      </c>
      <c r="E72" s="6">
        <v>0</v>
      </c>
      <c r="F72" s="6">
        <v>1575200</v>
      </c>
      <c r="G72" s="6">
        <v>1267200</v>
      </c>
      <c r="H72" s="6">
        <v>1057754</v>
      </c>
      <c r="I72" s="6">
        <v>1057754</v>
      </c>
      <c r="J72" s="6">
        <v>972310</v>
      </c>
    </row>
    <row r="73" spans="1:20" x14ac:dyDescent="0.25">
      <c r="A73" s="7"/>
      <c r="B73" s="5" t="s">
        <v>148</v>
      </c>
      <c r="C73" s="5" t="s">
        <v>149</v>
      </c>
      <c r="D73" s="6">
        <v>0</v>
      </c>
      <c r="E73" s="6">
        <v>0</v>
      </c>
      <c r="F73" s="6">
        <v>5500</v>
      </c>
      <c r="G73" s="6">
        <v>3500</v>
      </c>
      <c r="H73" s="6">
        <v>2480</v>
      </c>
      <c r="I73" s="6">
        <v>2480</v>
      </c>
      <c r="J73" s="6">
        <v>2480</v>
      </c>
      <c r="K73" s="7"/>
      <c r="L73" s="7"/>
      <c r="Q73" s="7"/>
      <c r="R73" s="7"/>
      <c r="S73" s="7"/>
      <c r="T73" s="7"/>
    </row>
    <row r="74" spans="1:20" ht="22.5" x14ac:dyDescent="0.25">
      <c r="B74" s="5" t="s">
        <v>150</v>
      </c>
      <c r="C74" s="5" t="s">
        <v>151</v>
      </c>
      <c r="D74" s="6">
        <v>0</v>
      </c>
      <c r="E74" s="6">
        <v>0</v>
      </c>
      <c r="F74" s="6">
        <v>1960700</v>
      </c>
      <c r="G74" s="6">
        <v>1736100</v>
      </c>
      <c r="H74" s="6">
        <v>1437158</v>
      </c>
      <c r="I74" s="6">
        <v>1437158</v>
      </c>
      <c r="J74" s="6">
        <v>1194677</v>
      </c>
    </row>
    <row r="75" spans="1:20" x14ac:dyDescent="0.25">
      <c r="B75" s="5" t="s">
        <v>152</v>
      </c>
      <c r="C75" s="5" t="s">
        <v>153</v>
      </c>
      <c r="D75" s="6">
        <v>0</v>
      </c>
      <c r="E75" s="6">
        <v>0</v>
      </c>
      <c r="F75" s="6">
        <v>1452400</v>
      </c>
      <c r="G75" s="6">
        <v>1297800</v>
      </c>
      <c r="H75" s="6">
        <v>1124561</v>
      </c>
      <c r="I75" s="6">
        <v>1124561</v>
      </c>
      <c r="J75" s="6">
        <v>932718</v>
      </c>
    </row>
    <row r="76" spans="1:20" x14ac:dyDescent="0.25">
      <c r="B76" s="5" t="s">
        <v>154</v>
      </c>
      <c r="C76" s="5" t="s">
        <v>155</v>
      </c>
      <c r="D76" s="6">
        <v>0</v>
      </c>
      <c r="E76" s="6">
        <v>0</v>
      </c>
      <c r="F76" s="6">
        <v>388000</v>
      </c>
      <c r="G76" s="6">
        <v>325000</v>
      </c>
      <c r="H76" s="6">
        <v>244504</v>
      </c>
      <c r="I76" s="6">
        <v>244504</v>
      </c>
      <c r="J76" s="6">
        <v>211389</v>
      </c>
    </row>
    <row r="77" spans="1:20" x14ac:dyDescent="0.25">
      <c r="B77" s="5" t="s">
        <v>156</v>
      </c>
      <c r="C77" s="5" t="s">
        <v>157</v>
      </c>
      <c r="D77" s="6">
        <v>0</v>
      </c>
      <c r="E77" s="6">
        <v>0</v>
      </c>
      <c r="F77" s="6">
        <v>35000</v>
      </c>
      <c r="G77" s="6">
        <v>30000</v>
      </c>
      <c r="H77" s="6">
        <v>27122</v>
      </c>
      <c r="I77" s="6">
        <v>27122</v>
      </c>
      <c r="J77" s="6">
        <v>23606</v>
      </c>
    </row>
    <row r="78" spans="1:20" x14ac:dyDescent="0.25">
      <c r="B78" s="5" t="s">
        <v>158</v>
      </c>
      <c r="C78" s="5" t="s">
        <v>159</v>
      </c>
      <c r="D78" s="6">
        <v>0</v>
      </c>
      <c r="E78" s="6">
        <v>0</v>
      </c>
      <c r="F78" s="6">
        <v>85300</v>
      </c>
      <c r="G78" s="6">
        <v>83300</v>
      </c>
      <c r="H78" s="6">
        <v>40971</v>
      </c>
      <c r="I78" s="6">
        <v>40971</v>
      </c>
      <c r="J78" s="6">
        <v>26964</v>
      </c>
    </row>
    <row r="79" spans="1:20" ht="22.5" x14ac:dyDescent="0.25">
      <c r="B79" s="5" t="s">
        <v>160</v>
      </c>
      <c r="C79" s="5" t="s">
        <v>161</v>
      </c>
      <c r="D79" s="6">
        <v>0</v>
      </c>
      <c r="E79" s="6">
        <v>0</v>
      </c>
      <c r="F79" s="6">
        <v>621200</v>
      </c>
      <c r="G79" s="6">
        <v>598500</v>
      </c>
      <c r="H79" s="6">
        <v>346373</v>
      </c>
      <c r="I79" s="6">
        <v>346373</v>
      </c>
      <c r="J79" s="6">
        <v>279737</v>
      </c>
    </row>
    <row r="80" spans="1:20" x14ac:dyDescent="0.25">
      <c r="B80" s="5" t="s">
        <v>162</v>
      </c>
      <c r="C80" s="5" t="s">
        <v>163</v>
      </c>
      <c r="D80" s="6">
        <v>0</v>
      </c>
      <c r="E80" s="6">
        <v>0</v>
      </c>
      <c r="F80" s="6">
        <v>93500</v>
      </c>
      <c r="G80" s="6">
        <v>88500</v>
      </c>
      <c r="H80" s="6">
        <v>73389</v>
      </c>
      <c r="I80" s="6">
        <v>73389</v>
      </c>
      <c r="J80" s="6">
        <v>73389</v>
      </c>
    </row>
    <row r="81" spans="2:10" x14ac:dyDescent="0.25">
      <c r="B81" s="5" t="s">
        <v>164</v>
      </c>
      <c r="C81" s="5" t="s">
        <v>165</v>
      </c>
      <c r="D81" s="6">
        <v>0</v>
      </c>
      <c r="E81" s="6">
        <v>0</v>
      </c>
      <c r="F81" s="6">
        <v>46000</v>
      </c>
      <c r="G81" s="6">
        <v>45000</v>
      </c>
      <c r="H81" s="6">
        <v>6039</v>
      </c>
      <c r="I81" s="6">
        <v>6039</v>
      </c>
      <c r="J81" s="6">
        <v>6039</v>
      </c>
    </row>
    <row r="82" spans="2:10" x14ac:dyDescent="0.25">
      <c r="B82" s="5" t="s">
        <v>166</v>
      </c>
      <c r="C82" s="5" t="s">
        <v>167</v>
      </c>
      <c r="D82" s="6">
        <v>0</v>
      </c>
      <c r="E82" s="6">
        <v>0</v>
      </c>
      <c r="F82" s="6">
        <v>481700</v>
      </c>
      <c r="G82" s="6">
        <v>465000</v>
      </c>
      <c r="H82" s="6">
        <v>266945</v>
      </c>
      <c r="I82" s="6">
        <v>266945</v>
      </c>
      <c r="J82" s="6">
        <v>200309</v>
      </c>
    </row>
    <row r="83" spans="2:10" ht="22.5" x14ac:dyDescent="0.25">
      <c r="B83" s="5" t="s">
        <v>168</v>
      </c>
      <c r="C83" s="5" t="s">
        <v>169</v>
      </c>
      <c r="D83" s="6">
        <v>0</v>
      </c>
      <c r="E83" s="6">
        <v>0</v>
      </c>
      <c r="F83" s="6">
        <v>91070</v>
      </c>
      <c r="G83" s="6">
        <v>84070</v>
      </c>
      <c r="H83" s="6">
        <v>47367</v>
      </c>
      <c r="I83" s="6">
        <v>47367</v>
      </c>
      <c r="J83" s="6">
        <v>45948</v>
      </c>
    </row>
    <row r="84" spans="2:10" x14ac:dyDescent="0.25">
      <c r="B84" s="5" t="s">
        <v>170</v>
      </c>
      <c r="C84" s="5" t="s">
        <v>171</v>
      </c>
      <c r="D84" s="6">
        <v>0</v>
      </c>
      <c r="E84" s="6">
        <v>0</v>
      </c>
      <c r="F84" s="6">
        <v>67400</v>
      </c>
      <c r="G84" s="6">
        <v>61400</v>
      </c>
      <c r="H84" s="6">
        <v>32423</v>
      </c>
      <c r="I84" s="6">
        <v>32423</v>
      </c>
      <c r="J84" s="6">
        <v>31004</v>
      </c>
    </row>
    <row r="85" spans="2:10" x14ac:dyDescent="0.25">
      <c r="B85" s="5" t="s">
        <v>172</v>
      </c>
      <c r="C85" s="5" t="s">
        <v>173</v>
      </c>
      <c r="D85" s="6">
        <v>0</v>
      </c>
      <c r="E85" s="6">
        <v>0</v>
      </c>
      <c r="F85" s="6">
        <v>23670</v>
      </c>
      <c r="G85" s="6">
        <v>22670</v>
      </c>
      <c r="H85" s="6">
        <v>14944</v>
      </c>
      <c r="I85" s="6">
        <v>14944</v>
      </c>
      <c r="J85" s="6">
        <v>14944</v>
      </c>
    </row>
    <row r="86" spans="2:10" x14ac:dyDescent="0.25">
      <c r="B86" s="5" t="s">
        <v>174</v>
      </c>
      <c r="C86" s="5" t="s">
        <v>175</v>
      </c>
      <c r="D86" s="6">
        <v>0</v>
      </c>
      <c r="E86" s="6">
        <v>0</v>
      </c>
      <c r="F86" s="6">
        <v>17500</v>
      </c>
      <c r="G86" s="6">
        <v>16500</v>
      </c>
      <c r="H86" s="6">
        <v>10964</v>
      </c>
      <c r="I86" s="6">
        <v>10964</v>
      </c>
      <c r="J86" s="6">
        <v>10464</v>
      </c>
    </row>
    <row r="87" spans="2:10" x14ac:dyDescent="0.25">
      <c r="B87" s="5" t="s">
        <v>176</v>
      </c>
      <c r="C87" s="5" t="s">
        <v>177</v>
      </c>
      <c r="D87" s="6">
        <v>0</v>
      </c>
      <c r="E87" s="6">
        <v>0</v>
      </c>
      <c r="F87" s="6">
        <v>77350</v>
      </c>
      <c r="G87" s="6">
        <v>77350</v>
      </c>
      <c r="H87" s="6">
        <v>0</v>
      </c>
      <c r="I87" s="6">
        <v>0</v>
      </c>
      <c r="J87" s="6">
        <v>0</v>
      </c>
    </row>
    <row r="88" spans="2:10" x14ac:dyDescent="0.25">
      <c r="B88" s="5" t="s">
        <v>178</v>
      </c>
      <c r="C88" s="5" t="s">
        <v>179</v>
      </c>
      <c r="D88" s="6">
        <v>0</v>
      </c>
      <c r="E88" s="6">
        <v>0</v>
      </c>
      <c r="F88" s="6">
        <v>40000</v>
      </c>
      <c r="G88" s="6">
        <v>35000</v>
      </c>
      <c r="H88" s="6">
        <v>2750</v>
      </c>
      <c r="I88" s="6">
        <v>2750</v>
      </c>
      <c r="J88" s="6">
        <v>2750</v>
      </c>
    </row>
    <row r="89" spans="2:10" x14ac:dyDescent="0.25">
      <c r="B89" s="5" t="s">
        <v>180</v>
      </c>
      <c r="C89" s="5" t="s">
        <v>181</v>
      </c>
      <c r="D89" s="6">
        <v>0</v>
      </c>
      <c r="E89" s="6">
        <v>0</v>
      </c>
      <c r="F89" s="6">
        <v>46600</v>
      </c>
      <c r="G89" s="6">
        <v>42100</v>
      </c>
      <c r="H89" s="6">
        <v>30831</v>
      </c>
      <c r="I89" s="6">
        <v>30831</v>
      </c>
      <c r="J89" s="6">
        <v>28689</v>
      </c>
    </row>
    <row r="90" spans="2:10" ht="33" x14ac:dyDescent="0.25">
      <c r="B90" s="5" t="s">
        <v>182</v>
      </c>
      <c r="C90" s="5" t="s">
        <v>183</v>
      </c>
      <c r="D90" s="6">
        <v>0</v>
      </c>
      <c r="E90" s="6">
        <v>0</v>
      </c>
      <c r="F90" s="6">
        <v>535270</v>
      </c>
      <c r="G90" s="6">
        <v>479770</v>
      </c>
      <c r="H90" s="6">
        <v>390243</v>
      </c>
      <c r="I90" s="6">
        <v>390243</v>
      </c>
      <c r="J90" s="6">
        <v>305449</v>
      </c>
    </row>
    <row r="91" spans="2:10" x14ac:dyDescent="0.25">
      <c r="B91" s="5" t="s">
        <v>184</v>
      </c>
      <c r="C91" s="5" t="s">
        <v>185</v>
      </c>
      <c r="D91" s="6">
        <v>0</v>
      </c>
      <c r="E91" s="6">
        <v>0</v>
      </c>
      <c r="F91" s="6">
        <v>21700</v>
      </c>
      <c r="G91" s="6">
        <v>18200</v>
      </c>
      <c r="H91" s="6">
        <v>9087</v>
      </c>
      <c r="I91" s="6">
        <v>9087</v>
      </c>
      <c r="J91" s="6">
        <v>9087</v>
      </c>
    </row>
    <row r="92" spans="2:10" x14ac:dyDescent="0.25">
      <c r="B92" s="5" t="s">
        <v>186</v>
      </c>
      <c r="C92" s="5" t="s">
        <v>187</v>
      </c>
      <c r="D92" s="6">
        <v>0</v>
      </c>
      <c r="E92" s="6">
        <v>0</v>
      </c>
      <c r="F92" s="6">
        <v>5000</v>
      </c>
      <c r="G92" s="6">
        <v>4000</v>
      </c>
      <c r="H92" s="6">
        <v>1067</v>
      </c>
      <c r="I92" s="6">
        <v>1067</v>
      </c>
      <c r="J92" s="6">
        <v>1067</v>
      </c>
    </row>
    <row r="93" spans="2:10" x14ac:dyDescent="0.25">
      <c r="B93" s="5" t="s">
        <v>188</v>
      </c>
      <c r="C93" s="5" t="s">
        <v>189</v>
      </c>
      <c r="D93" s="6">
        <v>0</v>
      </c>
      <c r="E93" s="6">
        <v>0</v>
      </c>
      <c r="F93" s="6">
        <v>5500</v>
      </c>
      <c r="G93" s="6">
        <v>5500</v>
      </c>
      <c r="H93" s="6">
        <v>0</v>
      </c>
      <c r="I93" s="6">
        <v>0</v>
      </c>
      <c r="J93" s="6">
        <v>0</v>
      </c>
    </row>
    <row r="94" spans="2:10" x14ac:dyDescent="0.25">
      <c r="B94" s="5" t="s">
        <v>190</v>
      </c>
      <c r="C94" s="5" t="s">
        <v>191</v>
      </c>
      <c r="D94" s="6">
        <v>0</v>
      </c>
      <c r="E94" s="6">
        <v>0</v>
      </c>
      <c r="F94" s="6">
        <v>503070</v>
      </c>
      <c r="G94" s="6">
        <v>452070</v>
      </c>
      <c r="H94" s="6">
        <v>380089</v>
      </c>
      <c r="I94" s="6">
        <v>380089</v>
      </c>
      <c r="J94" s="6">
        <v>295295</v>
      </c>
    </row>
    <row r="95" spans="2:10" ht="43.5" x14ac:dyDescent="0.25">
      <c r="B95" s="5" t="s">
        <v>192</v>
      </c>
      <c r="C95" s="5" t="s">
        <v>58</v>
      </c>
      <c r="D95" s="6">
        <v>0</v>
      </c>
      <c r="E95" s="6">
        <v>0</v>
      </c>
      <c r="F95" s="6">
        <v>490110</v>
      </c>
      <c r="G95" s="6">
        <v>365110</v>
      </c>
      <c r="H95" s="6">
        <v>261780</v>
      </c>
      <c r="I95" s="6">
        <v>261780</v>
      </c>
      <c r="J95" s="6">
        <v>245575</v>
      </c>
    </row>
    <row r="96" spans="2:10" x14ac:dyDescent="0.25">
      <c r="B96" s="5" t="s">
        <v>193</v>
      </c>
      <c r="C96" s="5" t="s">
        <v>194</v>
      </c>
      <c r="D96" s="6">
        <v>0</v>
      </c>
      <c r="E96" s="6">
        <v>0</v>
      </c>
      <c r="F96" s="6">
        <v>347820</v>
      </c>
      <c r="G96" s="6">
        <v>247820</v>
      </c>
      <c r="H96" s="6">
        <v>205116</v>
      </c>
      <c r="I96" s="6">
        <v>205116</v>
      </c>
      <c r="J96" s="6">
        <v>188911</v>
      </c>
    </row>
    <row r="97" spans="2:10" ht="22.5" x14ac:dyDescent="0.25">
      <c r="B97" s="5" t="s">
        <v>195</v>
      </c>
      <c r="C97" s="5" t="s">
        <v>196</v>
      </c>
      <c r="D97" s="6">
        <v>0</v>
      </c>
      <c r="E97" s="6">
        <v>0</v>
      </c>
      <c r="F97" s="6">
        <v>142290</v>
      </c>
      <c r="G97" s="6">
        <v>117290</v>
      </c>
      <c r="H97" s="6">
        <v>56664</v>
      </c>
      <c r="I97" s="6">
        <v>56664</v>
      </c>
      <c r="J97" s="6">
        <v>56664</v>
      </c>
    </row>
    <row r="98" spans="2:10" ht="22.5" x14ac:dyDescent="0.25">
      <c r="B98" s="5" t="s">
        <v>197</v>
      </c>
      <c r="C98" s="5" t="s">
        <v>198</v>
      </c>
      <c r="D98" s="6">
        <v>0</v>
      </c>
      <c r="E98" s="6">
        <v>0</v>
      </c>
      <c r="F98" s="6">
        <v>-270620</v>
      </c>
      <c r="G98" s="6">
        <v>-270620</v>
      </c>
      <c r="H98" s="6">
        <v>-277503</v>
      </c>
      <c r="I98" s="6">
        <v>-277503</v>
      </c>
      <c r="J98" s="6">
        <v>-277503</v>
      </c>
    </row>
    <row r="99" spans="2:10" ht="22.5" x14ac:dyDescent="0.25">
      <c r="B99" s="5" t="s">
        <v>199</v>
      </c>
      <c r="C99" s="5" t="s">
        <v>200</v>
      </c>
      <c r="D99" s="6">
        <v>0</v>
      </c>
      <c r="E99" s="6">
        <v>0</v>
      </c>
      <c r="F99" s="6">
        <v>-270620</v>
      </c>
      <c r="G99" s="6">
        <v>-270620</v>
      </c>
      <c r="H99" s="6">
        <v>-277503</v>
      </c>
      <c r="I99" s="6">
        <v>-277503</v>
      </c>
      <c r="J99" s="6">
        <v>-277503</v>
      </c>
    </row>
    <row r="100" spans="2:10" ht="22.5" x14ac:dyDescent="0.25">
      <c r="B100" s="5" t="s">
        <v>201</v>
      </c>
      <c r="C100" s="5" t="s">
        <v>202</v>
      </c>
      <c r="D100" s="6">
        <v>0</v>
      </c>
      <c r="E100" s="6">
        <v>0</v>
      </c>
      <c r="F100" s="6">
        <v>-270620</v>
      </c>
      <c r="G100" s="6">
        <v>-270620</v>
      </c>
      <c r="H100" s="6">
        <v>-277503</v>
      </c>
      <c r="I100" s="6">
        <v>-277503</v>
      </c>
      <c r="J100" s="6">
        <v>-277503</v>
      </c>
    </row>
    <row r="101" spans="2:10" ht="22.5" x14ac:dyDescent="0.25">
      <c r="B101" s="5" t="s">
        <v>203</v>
      </c>
      <c r="C101" s="5" t="s">
        <v>204</v>
      </c>
      <c r="D101" s="6">
        <v>0</v>
      </c>
      <c r="E101" s="6">
        <v>0</v>
      </c>
      <c r="F101" s="6">
        <v>-270620</v>
      </c>
      <c r="G101" s="6">
        <v>-270620</v>
      </c>
      <c r="H101" s="6">
        <v>-277503</v>
      </c>
      <c r="I101" s="6">
        <v>-277503</v>
      </c>
      <c r="J101" s="6">
        <v>-277503</v>
      </c>
    </row>
    <row r="104" spans="2:10" x14ac:dyDescent="0.25">
      <c r="B104" s="10" t="s">
        <v>223</v>
      </c>
      <c r="C104" s="10"/>
      <c r="D104" s="10"/>
      <c r="E104" s="10"/>
      <c r="F104" s="10"/>
      <c r="G104" s="10"/>
      <c r="H104" s="10"/>
      <c r="I104" s="10"/>
      <c r="J104" s="10"/>
    </row>
    <row r="107" spans="2:10" ht="22.5" x14ac:dyDescent="0.25">
      <c r="B107" s="5" t="s">
        <v>17</v>
      </c>
      <c r="C107" s="5" t="s">
        <v>18</v>
      </c>
      <c r="D107" s="6">
        <v>0</v>
      </c>
      <c r="E107" s="6">
        <v>0</v>
      </c>
      <c r="F107" s="6">
        <v>1334600</v>
      </c>
      <c r="G107" s="6">
        <v>1314600</v>
      </c>
      <c r="H107" s="6">
        <v>925647</v>
      </c>
      <c r="I107" s="6">
        <v>925647</v>
      </c>
      <c r="J107" s="6">
        <v>925647</v>
      </c>
    </row>
    <row r="108" spans="2:10" x14ac:dyDescent="0.25">
      <c r="B108" s="5" t="s">
        <v>205</v>
      </c>
      <c r="C108" s="5" t="s">
        <v>206</v>
      </c>
      <c r="D108" s="6">
        <v>0</v>
      </c>
      <c r="E108" s="6">
        <v>0</v>
      </c>
      <c r="F108" s="6">
        <v>1334600</v>
      </c>
      <c r="G108" s="6">
        <v>1314600</v>
      </c>
      <c r="H108" s="6">
        <v>925647</v>
      </c>
      <c r="I108" s="6">
        <v>925647</v>
      </c>
      <c r="J108" s="6">
        <v>925647</v>
      </c>
    </row>
    <row r="109" spans="2:10" ht="22.5" x14ac:dyDescent="0.25">
      <c r="B109" s="5" t="s">
        <v>207</v>
      </c>
      <c r="C109" s="5" t="s">
        <v>208</v>
      </c>
      <c r="D109" s="6">
        <v>0</v>
      </c>
      <c r="E109" s="6">
        <v>0</v>
      </c>
      <c r="F109" s="6">
        <v>1334600</v>
      </c>
      <c r="G109" s="6">
        <v>1314600</v>
      </c>
      <c r="H109" s="6">
        <v>925647</v>
      </c>
      <c r="I109" s="6">
        <v>925647</v>
      </c>
      <c r="J109" s="6">
        <v>925647</v>
      </c>
    </row>
    <row r="110" spans="2:10" x14ac:dyDescent="0.25">
      <c r="B110" s="5" t="s">
        <v>209</v>
      </c>
      <c r="C110" s="5" t="s">
        <v>210</v>
      </c>
      <c r="D110" s="6">
        <v>0</v>
      </c>
      <c r="E110" s="6">
        <v>0</v>
      </c>
      <c r="F110" s="6">
        <v>582600</v>
      </c>
      <c r="G110" s="6">
        <v>562600</v>
      </c>
      <c r="H110" s="6">
        <v>181696</v>
      </c>
      <c r="I110" s="6">
        <v>181696</v>
      </c>
      <c r="J110" s="6">
        <v>181696</v>
      </c>
    </row>
    <row r="111" spans="2:10" x14ac:dyDescent="0.25">
      <c r="B111" s="5" t="s">
        <v>211</v>
      </c>
      <c r="C111" s="5" t="s">
        <v>212</v>
      </c>
      <c r="D111" s="6">
        <v>0</v>
      </c>
      <c r="E111" s="6">
        <v>0</v>
      </c>
      <c r="F111" s="6">
        <v>156600</v>
      </c>
      <c r="G111" s="6">
        <v>156600</v>
      </c>
      <c r="H111" s="6">
        <v>15358</v>
      </c>
      <c r="I111" s="6">
        <v>15358</v>
      </c>
      <c r="J111" s="6">
        <v>15358</v>
      </c>
    </row>
    <row r="112" spans="2:10" x14ac:dyDescent="0.25">
      <c r="B112" s="5" t="s">
        <v>213</v>
      </c>
      <c r="C112" s="5" t="s">
        <v>214</v>
      </c>
      <c r="D112" s="6">
        <v>0</v>
      </c>
      <c r="E112" s="6">
        <v>0</v>
      </c>
      <c r="F112" s="6">
        <v>149900</v>
      </c>
      <c r="G112" s="6">
        <v>149900</v>
      </c>
      <c r="H112" s="6">
        <v>4900</v>
      </c>
      <c r="I112" s="6">
        <v>4900</v>
      </c>
      <c r="J112" s="6">
        <v>4900</v>
      </c>
    </row>
    <row r="113" spans="2:10" ht="22.5" x14ac:dyDescent="0.25">
      <c r="B113" s="5" t="s">
        <v>215</v>
      </c>
      <c r="C113" s="5" t="s">
        <v>216</v>
      </c>
      <c r="D113" s="6">
        <v>0</v>
      </c>
      <c r="E113" s="6">
        <v>0</v>
      </c>
      <c r="F113" s="6">
        <v>43500</v>
      </c>
      <c r="G113" s="6">
        <v>23500</v>
      </c>
      <c r="H113" s="6">
        <v>22313</v>
      </c>
      <c r="I113" s="6">
        <v>22313</v>
      </c>
      <c r="J113" s="6">
        <v>22313</v>
      </c>
    </row>
    <row r="114" spans="2:10" x14ac:dyDescent="0.25">
      <c r="B114" s="5" t="s">
        <v>217</v>
      </c>
      <c r="C114" s="5" t="s">
        <v>218</v>
      </c>
      <c r="D114" s="6">
        <v>0</v>
      </c>
      <c r="E114" s="6">
        <v>0</v>
      </c>
      <c r="F114" s="6">
        <v>232600</v>
      </c>
      <c r="G114" s="6">
        <v>232600</v>
      </c>
      <c r="H114" s="6">
        <v>139125</v>
      </c>
      <c r="I114" s="6">
        <v>139125</v>
      </c>
      <c r="J114" s="6">
        <v>139125</v>
      </c>
    </row>
    <row r="115" spans="2:10" x14ac:dyDescent="0.25">
      <c r="B115" s="5" t="s">
        <v>219</v>
      </c>
      <c r="C115" s="5" t="s">
        <v>220</v>
      </c>
      <c r="D115" s="6">
        <v>0</v>
      </c>
      <c r="E115" s="6">
        <v>0</v>
      </c>
      <c r="F115" s="6">
        <v>752000</v>
      </c>
      <c r="G115" s="6">
        <v>752000</v>
      </c>
      <c r="H115" s="6">
        <v>743951</v>
      </c>
      <c r="I115" s="6">
        <v>743951</v>
      </c>
      <c r="J115" s="6">
        <v>743951</v>
      </c>
    </row>
    <row r="116" spans="2:10" ht="22.5" x14ac:dyDescent="0.25">
      <c r="B116" s="5" t="s">
        <v>20</v>
      </c>
      <c r="C116" s="5" t="s">
        <v>21</v>
      </c>
      <c r="D116" s="6">
        <v>0</v>
      </c>
      <c r="E116" s="6">
        <v>0</v>
      </c>
      <c r="F116" s="6">
        <v>1334600</v>
      </c>
      <c r="G116" s="6">
        <v>1314600</v>
      </c>
      <c r="H116" s="6">
        <v>925647</v>
      </c>
      <c r="I116" s="6">
        <v>925647</v>
      </c>
      <c r="J116" s="6">
        <v>925647</v>
      </c>
    </row>
    <row r="117" spans="2:10" ht="22.5" x14ac:dyDescent="0.25">
      <c r="B117" s="5" t="s">
        <v>23</v>
      </c>
      <c r="C117" s="5" t="s">
        <v>24</v>
      </c>
      <c r="D117" s="6">
        <v>0</v>
      </c>
      <c r="E117" s="6">
        <v>0</v>
      </c>
      <c r="F117" s="6">
        <v>20000</v>
      </c>
      <c r="G117" s="6">
        <v>20000</v>
      </c>
      <c r="H117" s="6">
        <v>0</v>
      </c>
      <c r="I117" s="6">
        <v>0</v>
      </c>
      <c r="J117" s="6">
        <v>0</v>
      </c>
    </row>
    <row r="118" spans="2:10" x14ac:dyDescent="0.25">
      <c r="B118" s="5" t="s">
        <v>205</v>
      </c>
      <c r="C118" s="5" t="s">
        <v>206</v>
      </c>
      <c r="D118" s="6">
        <v>0</v>
      </c>
      <c r="E118" s="6">
        <v>0</v>
      </c>
      <c r="F118" s="6">
        <v>20000</v>
      </c>
      <c r="G118" s="6">
        <v>20000</v>
      </c>
      <c r="H118" s="6">
        <v>0</v>
      </c>
      <c r="I118" s="6">
        <v>0</v>
      </c>
      <c r="J118" s="6">
        <v>0</v>
      </c>
    </row>
    <row r="119" spans="2:10" ht="22.5" x14ac:dyDescent="0.25">
      <c r="B119" s="5" t="s">
        <v>207</v>
      </c>
      <c r="C119" s="5" t="s">
        <v>208</v>
      </c>
      <c r="D119" s="6">
        <v>0</v>
      </c>
      <c r="E119" s="6">
        <v>0</v>
      </c>
      <c r="F119" s="6">
        <v>20000</v>
      </c>
      <c r="G119" s="6">
        <v>20000</v>
      </c>
      <c r="H119" s="6">
        <v>0</v>
      </c>
      <c r="I119" s="6">
        <v>0</v>
      </c>
      <c r="J119" s="6">
        <v>0</v>
      </c>
    </row>
    <row r="120" spans="2:10" x14ac:dyDescent="0.25">
      <c r="B120" s="5" t="s">
        <v>209</v>
      </c>
      <c r="C120" s="5" t="s">
        <v>210</v>
      </c>
      <c r="D120" s="6">
        <v>0</v>
      </c>
      <c r="E120" s="6">
        <v>0</v>
      </c>
      <c r="F120" s="6">
        <v>20000</v>
      </c>
      <c r="G120" s="6">
        <v>20000</v>
      </c>
      <c r="H120" s="6">
        <v>0</v>
      </c>
      <c r="I120" s="6">
        <v>0</v>
      </c>
      <c r="J120" s="6">
        <v>0</v>
      </c>
    </row>
    <row r="121" spans="2:10" x14ac:dyDescent="0.25">
      <c r="B121" s="5" t="s">
        <v>211</v>
      </c>
      <c r="C121" s="5" t="s">
        <v>212</v>
      </c>
      <c r="D121" s="6">
        <v>0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</row>
    <row r="122" spans="2:10" x14ac:dyDescent="0.25">
      <c r="B122" s="5" t="s">
        <v>213</v>
      </c>
      <c r="C122" s="5" t="s">
        <v>214</v>
      </c>
      <c r="D122" s="6">
        <v>0</v>
      </c>
      <c r="E122" s="6">
        <v>0</v>
      </c>
      <c r="F122" s="6">
        <v>20000</v>
      </c>
      <c r="G122" s="6">
        <v>20000</v>
      </c>
      <c r="H122" s="6">
        <v>0</v>
      </c>
      <c r="I122" s="6">
        <v>0</v>
      </c>
      <c r="J122" s="6">
        <v>0</v>
      </c>
    </row>
    <row r="123" spans="2:10" ht="22.5" x14ac:dyDescent="0.25">
      <c r="B123" s="5" t="s">
        <v>215</v>
      </c>
      <c r="C123" s="5" t="s">
        <v>216</v>
      </c>
      <c r="D123" s="6">
        <v>0</v>
      </c>
      <c r="E123" s="6">
        <v>0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</row>
    <row r="124" spans="2:10" x14ac:dyDescent="0.25">
      <c r="B124" s="5" t="s">
        <v>217</v>
      </c>
      <c r="C124" s="5" t="s">
        <v>218</v>
      </c>
      <c r="D124" s="6">
        <v>0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</row>
    <row r="125" spans="2:10" x14ac:dyDescent="0.25">
      <c r="B125" s="5" t="s">
        <v>41</v>
      </c>
      <c r="C125" s="5" t="s">
        <v>42</v>
      </c>
      <c r="D125" s="6">
        <v>0</v>
      </c>
      <c r="E125" s="6">
        <v>0</v>
      </c>
      <c r="F125" s="6">
        <v>945000</v>
      </c>
      <c r="G125" s="6">
        <v>945000</v>
      </c>
      <c r="H125" s="6">
        <v>878665</v>
      </c>
      <c r="I125" s="6">
        <v>878665</v>
      </c>
      <c r="J125" s="6">
        <v>878665</v>
      </c>
    </row>
    <row r="126" spans="2:10" x14ac:dyDescent="0.25">
      <c r="B126" s="5" t="s">
        <v>205</v>
      </c>
      <c r="C126" s="5" t="s">
        <v>206</v>
      </c>
      <c r="D126" s="6">
        <v>0</v>
      </c>
      <c r="E126" s="6">
        <v>0</v>
      </c>
      <c r="F126" s="6">
        <v>945000</v>
      </c>
      <c r="G126" s="6">
        <v>945000</v>
      </c>
      <c r="H126" s="6">
        <v>878665</v>
      </c>
      <c r="I126" s="6">
        <v>878665</v>
      </c>
      <c r="J126" s="6">
        <v>878665</v>
      </c>
    </row>
    <row r="127" spans="2:10" ht="22.5" x14ac:dyDescent="0.25">
      <c r="B127" s="5" t="s">
        <v>207</v>
      </c>
      <c r="C127" s="5" t="s">
        <v>208</v>
      </c>
      <c r="D127" s="6">
        <v>0</v>
      </c>
      <c r="E127" s="6">
        <v>0</v>
      </c>
      <c r="F127" s="6">
        <v>945000</v>
      </c>
      <c r="G127" s="6">
        <v>945000</v>
      </c>
      <c r="H127" s="6">
        <v>878665</v>
      </c>
      <c r="I127" s="6">
        <v>878665</v>
      </c>
      <c r="J127" s="6">
        <v>878665</v>
      </c>
    </row>
    <row r="128" spans="2:10" x14ac:dyDescent="0.25">
      <c r="B128" s="5" t="s">
        <v>209</v>
      </c>
      <c r="C128" s="5" t="s">
        <v>210</v>
      </c>
      <c r="D128" s="6">
        <v>0</v>
      </c>
      <c r="E128" s="6">
        <v>0</v>
      </c>
      <c r="F128" s="6">
        <v>193000</v>
      </c>
      <c r="G128" s="6">
        <v>193000</v>
      </c>
      <c r="H128" s="6">
        <v>134714</v>
      </c>
      <c r="I128" s="6">
        <v>134714</v>
      </c>
      <c r="J128" s="6">
        <v>134714</v>
      </c>
    </row>
    <row r="129" spans="2:10" x14ac:dyDescent="0.25">
      <c r="B129" s="5" t="s">
        <v>213</v>
      </c>
      <c r="C129" s="5" t="s">
        <v>214</v>
      </c>
      <c r="D129" s="6">
        <v>0</v>
      </c>
      <c r="E129" s="6">
        <v>0</v>
      </c>
      <c r="F129" s="6">
        <v>55000</v>
      </c>
      <c r="G129" s="6">
        <v>55000</v>
      </c>
      <c r="H129" s="6">
        <v>0</v>
      </c>
      <c r="I129" s="6">
        <v>0</v>
      </c>
      <c r="J129" s="6">
        <v>0</v>
      </c>
    </row>
    <row r="130" spans="2:10" ht="22.5" x14ac:dyDescent="0.25">
      <c r="B130" s="5" t="s">
        <v>215</v>
      </c>
      <c r="C130" s="5" t="s">
        <v>216</v>
      </c>
      <c r="D130" s="6">
        <v>0</v>
      </c>
      <c r="E130" s="6">
        <v>0</v>
      </c>
      <c r="F130" s="6">
        <v>3500</v>
      </c>
      <c r="G130" s="6">
        <v>3500</v>
      </c>
      <c r="H130" s="6">
        <v>3350</v>
      </c>
      <c r="I130" s="6">
        <v>3350</v>
      </c>
      <c r="J130" s="6">
        <v>3350</v>
      </c>
    </row>
    <row r="131" spans="2:10" x14ac:dyDescent="0.25">
      <c r="B131" s="5" t="s">
        <v>217</v>
      </c>
      <c r="C131" s="5" t="s">
        <v>218</v>
      </c>
      <c r="D131" s="6">
        <v>0</v>
      </c>
      <c r="E131" s="6">
        <v>0</v>
      </c>
      <c r="F131" s="6">
        <v>134500</v>
      </c>
      <c r="G131" s="6">
        <v>134500</v>
      </c>
      <c r="H131" s="6">
        <v>131364</v>
      </c>
      <c r="I131" s="6">
        <v>131364</v>
      </c>
      <c r="J131" s="6">
        <v>131364</v>
      </c>
    </row>
    <row r="132" spans="2:10" x14ac:dyDescent="0.25">
      <c r="B132" s="5" t="s">
        <v>219</v>
      </c>
      <c r="C132" s="5" t="s">
        <v>220</v>
      </c>
      <c r="D132" s="6">
        <v>0</v>
      </c>
      <c r="E132" s="6">
        <v>0</v>
      </c>
      <c r="F132" s="6">
        <v>752000</v>
      </c>
      <c r="G132" s="6">
        <v>752000</v>
      </c>
      <c r="H132" s="6">
        <v>743951</v>
      </c>
      <c r="I132" s="6">
        <v>743951</v>
      </c>
      <c r="J132" s="6">
        <v>743951</v>
      </c>
    </row>
    <row r="133" spans="2:10" ht="22.5" x14ac:dyDescent="0.25">
      <c r="B133" s="5" t="s">
        <v>50</v>
      </c>
      <c r="C133" s="5" t="s">
        <v>51</v>
      </c>
      <c r="D133" s="6">
        <v>0</v>
      </c>
      <c r="E133" s="6">
        <v>0</v>
      </c>
      <c r="F133" s="6">
        <v>369600</v>
      </c>
      <c r="G133" s="6">
        <v>349600</v>
      </c>
      <c r="H133" s="6">
        <v>46982</v>
      </c>
      <c r="I133" s="6">
        <v>46982</v>
      </c>
      <c r="J133" s="6">
        <v>46982</v>
      </c>
    </row>
    <row r="134" spans="2:10" x14ac:dyDescent="0.25">
      <c r="B134" s="5" t="s">
        <v>205</v>
      </c>
      <c r="C134" s="5" t="s">
        <v>206</v>
      </c>
      <c r="D134" s="6">
        <v>0</v>
      </c>
      <c r="E134" s="6">
        <v>0</v>
      </c>
      <c r="F134" s="6">
        <v>369600</v>
      </c>
      <c r="G134" s="6">
        <v>349600</v>
      </c>
      <c r="H134" s="6">
        <v>46982</v>
      </c>
      <c r="I134" s="6">
        <v>46982</v>
      </c>
      <c r="J134" s="6">
        <v>46982</v>
      </c>
    </row>
    <row r="135" spans="2:10" ht="22.5" x14ac:dyDescent="0.25">
      <c r="B135" s="5" t="s">
        <v>207</v>
      </c>
      <c r="C135" s="5" t="s">
        <v>208</v>
      </c>
      <c r="D135" s="6">
        <v>0</v>
      </c>
      <c r="E135" s="6">
        <v>0</v>
      </c>
      <c r="F135" s="6">
        <v>369600</v>
      </c>
      <c r="G135" s="6">
        <v>349600</v>
      </c>
      <c r="H135" s="6">
        <v>46982</v>
      </c>
      <c r="I135" s="6">
        <v>46982</v>
      </c>
      <c r="J135" s="6">
        <v>46982</v>
      </c>
    </row>
    <row r="136" spans="2:10" x14ac:dyDescent="0.25">
      <c r="B136" s="5" t="s">
        <v>209</v>
      </c>
      <c r="C136" s="5" t="s">
        <v>210</v>
      </c>
      <c r="D136" s="6">
        <v>0</v>
      </c>
      <c r="E136" s="6">
        <v>0</v>
      </c>
      <c r="F136" s="6">
        <v>369600</v>
      </c>
      <c r="G136" s="6">
        <v>349600</v>
      </c>
      <c r="H136" s="6">
        <v>46982</v>
      </c>
      <c r="I136" s="6">
        <v>46982</v>
      </c>
      <c r="J136" s="6">
        <v>46982</v>
      </c>
    </row>
    <row r="137" spans="2:10" x14ac:dyDescent="0.25">
      <c r="B137" s="5" t="s">
        <v>211</v>
      </c>
      <c r="C137" s="5" t="s">
        <v>212</v>
      </c>
      <c r="D137" s="6">
        <v>0</v>
      </c>
      <c r="E137" s="6">
        <v>0</v>
      </c>
      <c r="F137" s="6">
        <v>156600</v>
      </c>
      <c r="G137" s="6">
        <v>156600</v>
      </c>
      <c r="H137" s="6">
        <v>15358</v>
      </c>
      <c r="I137" s="6">
        <v>15358</v>
      </c>
      <c r="J137" s="6">
        <v>15358</v>
      </c>
    </row>
    <row r="138" spans="2:10" x14ac:dyDescent="0.25">
      <c r="B138" s="5" t="s">
        <v>213</v>
      </c>
      <c r="C138" s="5" t="s">
        <v>214</v>
      </c>
      <c r="D138" s="6">
        <v>0</v>
      </c>
      <c r="E138" s="6">
        <v>0</v>
      </c>
      <c r="F138" s="6">
        <v>74900</v>
      </c>
      <c r="G138" s="6">
        <v>74900</v>
      </c>
      <c r="H138" s="6">
        <v>4900</v>
      </c>
      <c r="I138" s="6">
        <v>4900</v>
      </c>
      <c r="J138" s="6">
        <v>4900</v>
      </c>
    </row>
    <row r="139" spans="2:10" ht="22.5" x14ac:dyDescent="0.25">
      <c r="B139" s="5" t="s">
        <v>215</v>
      </c>
      <c r="C139" s="5" t="s">
        <v>216</v>
      </c>
      <c r="D139" s="6">
        <v>0</v>
      </c>
      <c r="E139" s="6">
        <v>0</v>
      </c>
      <c r="F139" s="6">
        <v>40000</v>
      </c>
      <c r="G139" s="6">
        <v>20000</v>
      </c>
      <c r="H139" s="6">
        <v>18963</v>
      </c>
      <c r="I139" s="6">
        <v>18963</v>
      </c>
      <c r="J139" s="6">
        <v>18963</v>
      </c>
    </row>
    <row r="140" spans="2:10" x14ac:dyDescent="0.25">
      <c r="B140" s="5" t="s">
        <v>217</v>
      </c>
      <c r="C140" s="5" t="s">
        <v>218</v>
      </c>
      <c r="D140" s="6">
        <v>0</v>
      </c>
      <c r="E140" s="6">
        <v>0</v>
      </c>
      <c r="F140" s="6">
        <v>98100</v>
      </c>
      <c r="G140" s="6">
        <v>98100</v>
      </c>
      <c r="H140" s="6">
        <v>7761</v>
      </c>
      <c r="I140" s="6">
        <v>7761</v>
      </c>
      <c r="J140" s="6">
        <v>7761</v>
      </c>
    </row>
    <row r="141" spans="2:10" x14ac:dyDescent="0.25">
      <c r="B141" s="5" t="s">
        <v>71</v>
      </c>
      <c r="C141" s="5" t="s">
        <v>72</v>
      </c>
      <c r="D141" s="6">
        <v>0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19419</v>
      </c>
    </row>
    <row r="142" spans="2:10" x14ac:dyDescent="0.25">
      <c r="B142" s="5" t="s">
        <v>80</v>
      </c>
      <c r="C142" s="5" t="s">
        <v>81</v>
      </c>
      <c r="D142" s="6">
        <v>0</v>
      </c>
      <c r="E142" s="6">
        <v>0</v>
      </c>
      <c r="F142" s="6">
        <v>-81500</v>
      </c>
      <c r="G142" s="6">
        <v>-81500</v>
      </c>
      <c r="H142" s="6">
        <v>0</v>
      </c>
      <c r="I142" s="6">
        <v>0</v>
      </c>
      <c r="J142" s="6">
        <v>0</v>
      </c>
    </row>
    <row r="144" spans="2:10" x14ac:dyDescent="0.25">
      <c r="B144" s="8" t="s">
        <v>224</v>
      </c>
      <c r="C144" s="9"/>
      <c r="G144" s="9" t="s">
        <v>225</v>
      </c>
    </row>
    <row r="145" spans="2:7" x14ac:dyDescent="0.25">
      <c r="B145" s="8" t="s">
        <v>226</v>
      </c>
      <c r="C145" s="9"/>
      <c r="G145" s="9" t="s">
        <v>232</v>
      </c>
    </row>
    <row r="146" spans="2:7" x14ac:dyDescent="0.25">
      <c r="B146" s="9"/>
      <c r="C146" s="9"/>
      <c r="G146" s="9"/>
    </row>
    <row r="147" spans="2:7" x14ac:dyDescent="0.25">
      <c r="B147" s="9"/>
      <c r="C147" s="9"/>
      <c r="G147" s="9"/>
    </row>
    <row r="148" spans="2:7" x14ac:dyDescent="0.25">
      <c r="B148" s="9"/>
      <c r="C148" s="9"/>
      <c r="G148" s="9"/>
    </row>
    <row r="149" spans="2:7" x14ac:dyDescent="0.25">
      <c r="B149" s="9"/>
      <c r="C149" s="9" t="s">
        <v>227</v>
      </c>
      <c r="G149" s="9"/>
    </row>
    <row r="150" spans="2:7" x14ac:dyDescent="0.25">
      <c r="B150" s="9"/>
      <c r="C150" s="9"/>
      <c r="G150" s="9"/>
    </row>
    <row r="151" spans="2:7" x14ac:dyDescent="0.25">
      <c r="B151" s="9"/>
      <c r="C151" s="9"/>
      <c r="G151" s="9"/>
    </row>
    <row r="152" spans="2:7" x14ac:dyDescent="0.25">
      <c r="B152" s="9" t="s">
        <v>228</v>
      </c>
      <c r="C152" s="9"/>
      <c r="G152" s="9" t="s">
        <v>229</v>
      </c>
    </row>
    <row r="153" spans="2:7" x14ac:dyDescent="0.25">
      <c r="G153" s="9" t="s">
        <v>230</v>
      </c>
    </row>
  </sheetData>
  <mergeCells count="21">
    <mergeCell ref="L7:L11"/>
    <mergeCell ref="A12:B12"/>
    <mergeCell ref="C7:C11"/>
    <mergeCell ref="D7:E7"/>
    <mergeCell ref="D8:D11"/>
    <mergeCell ref="E8:E11"/>
    <mergeCell ref="F7:G7"/>
    <mergeCell ref="F8:F11"/>
    <mergeCell ref="G8:G11"/>
    <mergeCell ref="A7:B11"/>
    <mergeCell ref="A1:L1"/>
    <mergeCell ref="A2:L2"/>
    <mergeCell ref="A3:L3"/>
    <mergeCell ref="A4:L4"/>
    <mergeCell ref="A5:L5"/>
    <mergeCell ref="B104:J104"/>
    <mergeCell ref="H7:H11"/>
    <mergeCell ref="I7:I11"/>
    <mergeCell ref="J7:J11"/>
    <mergeCell ref="K7:K11"/>
    <mergeCell ref="B39:J39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Oana.Cojocariu</dc:creator>
  <cp:lastModifiedBy>Iuliana.Florescu</cp:lastModifiedBy>
  <cp:lastPrinted>2023-11-13T07:49:59Z</cp:lastPrinted>
  <dcterms:created xsi:type="dcterms:W3CDTF">2023-11-10T10:20:18Z</dcterms:created>
  <dcterms:modified xsi:type="dcterms:W3CDTF">2023-11-13T07:50:13Z</dcterms:modified>
</cp:coreProperties>
</file>