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<sst xmlns="http://schemas.openxmlformats.org/spreadsheetml/2006/main" count="112" uniqueCount="87">
  <si>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</si>
  <si>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</si>
  <si>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</si>
  <si>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</si>
  <si>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</si>
  <si>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</si>
  <si>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</si>
  <si>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</si>
  <si>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</si>
  <si>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</si>
  <si>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</si>
  <si>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</si>
  <si>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</si>
  <si>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</si>
  <si>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</si>
  <si>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</si>
  <si>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</si>
  <si>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</si>
  <si>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</si>
  <si>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</si>
  <si>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</si>
  <si>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</si>
  <si>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</si>
  <si>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</si>
  <si>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</si>
  <si>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</si>
  <si>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</si>
  <si>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</si>
  <si>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</si>
  <si>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</si>
  <si>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</si>
  <si>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</si>
  <si>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</si>
  <si>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</si>
  <si>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</si>
  <si>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</si>
  <si>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</si>
  <si>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</si>
  <si>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</si>
  <si>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</si>
  <si>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</si>
  <si>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</si>
  <si>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</si>
  <si>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</si>
  <si>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</si>
  <si>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</si>
  <si>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</si>
  <si>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</si>
  <si>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</si>
  <si>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</si>
  <si>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</si>
  <si>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</si>
  <si>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</si>
  <si>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ANEXA NR. 2 LA HCL NR____/2023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</si>
  <si>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</si>
  <si>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</si>
  <si>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</si>
  <si>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</si>
  <si>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</si>
  <si>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</si>
  <si>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Cap.51.02-Autoritati executive</t>
  </si>
  <si>
    <t>Extindere, reabilitare și modernizare Sediu Primărie -  execuție</t>
  </si>
  <si>
    <t>Sistem de  vot electronic și sistem de înregistrare și transmisie video cu camere robotizate</t>
  </si>
  <si>
    <t>Proiect Transport public nepoluant (PNRR)</t>
  </si>
  <si>
    <t>AUTOBUZE ELECTRICE SI STATII DE INCARCARE - taxe si avize</t>
  </si>
  <si>
    <t>Dezvoltarea de sisteme inteligente de management local in municipiu - S.F.</t>
  </si>
  <si>
    <t>Statii de reincarcare pentru vehicule electrice - S.F.</t>
  </si>
  <si>
    <t>Cap. 84.02.-Transporturi</t>
  </si>
  <si>
    <t>Cap. 65.02 Învățământ</t>
  </si>
  <si>
    <t>Lucrari noi</t>
  </si>
  <si>
    <t>Modernizare intrare sediul I liceu Colegiul Silvic Bucovina</t>
  </si>
  <si>
    <t>Reabilitare acoperis Școala Bogdan Vodă</t>
  </si>
  <si>
    <t>Cap. 87,02 Turism</t>
  </si>
  <si>
    <t>B</t>
  </si>
  <si>
    <t>Dezvoltarea infrastructurii prin realizarea unui obiectiv cu destinație comerț și alimentație publică la domeniul schiabil Rarău din Municipiul Campulung Moldovenesc- Executie</t>
  </si>
  <si>
    <t>Reabilitare instalație de inzapezit</t>
  </si>
  <si>
    <t>Cornt pentru evenimente personalizat</t>
  </si>
  <si>
    <t>Capitolul 51.02-Titlul 61</t>
  </si>
  <si>
    <t>Capitolul 65.02-Titlul 61</t>
  </si>
  <si>
    <t>Renovare energetica sediul Primariei si al Consiliului Local al Municipiului Câmpulung Moldovenesc- consultanta</t>
  </si>
  <si>
    <r>
      <t>DOTAREA CU MOBILIER, MATERIALE DIDACTICE ȘI ECHIPAMENTE DIGITALE A UNITĂȚILOR DE ÎNVĂȚĂMÂNT PREUNIVERSITAR ȘI UNITĂȚILOR CONEXE DIN MUNICIPIUL CÂMPULUNG -MODOVENESC ((PNRR/C15)</t>
    </r>
    <r>
      <rPr>
        <b/>
        <sz val="9"/>
        <rFont val="Arial"/>
        <family val="2"/>
      </rPr>
      <t xml:space="preserve"> -consultanță</t>
    </r>
  </si>
  <si>
    <t>Cap. 67.02 Cultura, recreere si religie</t>
  </si>
  <si>
    <t>Reabilitare, modernizare, extindere si dotare asezamant cultural (biblioteca) din Campulung Moldovenesc, judetul Suceava - racordare utilitati</t>
  </si>
  <si>
    <t>Reabilitare, modernizare, extindere si dotare asezamant cultural (biblioteca) din Campulung Moldovenesc, judetul Suceava - taxe, avize</t>
  </si>
  <si>
    <t>Cap.70.02.-Servicii si dezvoltare publica</t>
  </si>
  <si>
    <t>Construire locuințe ANL etapa a II a- SF,studii,  taxe si avize</t>
  </si>
  <si>
    <t>Instalație de racordare cu gaz a clădirii de ateliere școlare a Liceului tehnologic nr. 1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</si>
</sst>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left"/>
    </xf>
    <xf numFmtId="1" fontId="52" fillId="34" borderId="24" xfId="0" applyNumberFormat="1" applyFont="1" applyFill="1" applyBorder="1" applyAlignment="1">
      <alignment horizontal="center" vertical="top"/>
    </xf>
    <xf numFmtId="1" fontId="52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" fontId="52" fillId="34" borderId="24" xfId="0" applyNumberFormat="1" applyFont="1" applyFill="1" applyBorder="1" applyAlignment="1">
      <alignment horizontal="center" vertical="top" wrapText="1"/>
    </xf>
    <xf numFmtId="1" fontId="52" fillId="34" borderId="24" xfId="0" applyNumberFormat="1" applyFont="1" applyFill="1" applyBorder="1" applyAlignment="1">
      <alignment horizontal="center"/>
    </xf>
    <xf numFmtId="1" fontId="52" fillId="36" borderId="24" xfId="0" applyNumberFormat="1" applyFont="1" applyFill="1" applyBorder="1" applyAlignment="1">
      <alignment horizontal="center"/>
    </xf>
    <xf numFmtId="1" fontId="53" fillId="34" borderId="24" xfId="0" applyNumberFormat="1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 vertical="center" wrapText="1"/>
    </xf>
    <xf numFmtId="0" fontId="55" fillId="37" borderId="0" xfId="0" applyFont="1" applyFill="1" applyAlignment="1">
      <alignment/>
    </xf>
    <xf numFmtId="0" fontId="55" fillId="37" borderId="0" xfId="0" applyFont="1" applyFill="1" applyAlignment="1">
      <alignment horizontal="center"/>
    </xf>
    <xf numFmtId="3" fontId="55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188" fontId="54" fillId="38" borderId="25" xfId="0" applyNumberFormat="1" applyFont="1" applyFill="1" applyBorder="1" applyAlignment="1">
      <alignment horizontal="center"/>
    </xf>
    <xf numFmtId="0" fontId="54" fillId="39" borderId="25" xfId="0" applyFont="1" applyFill="1" applyBorder="1" applyAlignment="1">
      <alignment horizontal="center"/>
    </xf>
    <xf numFmtId="188" fontId="54" fillId="39" borderId="25" xfId="0" applyNumberFormat="1" applyFont="1" applyFill="1" applyBorder="1" applyAlignment="1">
      <alignment horizontal="center"/>
    </xf>
    <xf numFmtId="0" fontId="56" fillId="39" borderId="25" xfId="0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/>
    </xf>
    <xf numFmtId="3" fontId="55" fillId="37" borderId="25" xfId="0" applyNumberFormat="1" applyFont="1" applyFill="1" applyBorder="1" applyAlignment="1">
      <alignment horizontal="center" vertical="center"/>
    </xf>
    <xf numFmtId="3" fontId="54" fillId="39" borderId="25" xfId="0" applyNumberFormat="1" applyFont="1" applyFill="1" applyBorder="1" applyAlignment="1">
      <alignment horizontal="center" vertical="center"/>
    </xf>
    <xf numFmtId="3" fontId="54" fillId="39" borderId="25" xfId="0" applyNumberFormat="1" applyFont="1" applyFill="1" applyBorder="1" applyAlignment="1">
      <alignment horizontal="center"/>
    </xf>
    <xf numFmtId="3" fontId="55" fillId="37" borderId="25" xfId="0" applyNumberFormat="1" applyFont="1" applyFill="1" applyBorder="1" applyAlignment="1">
      <alignment horizontal="center"/>
    </xf>
    <xf numFmtId="3" fontId="54" fillId="37" borderId="25" xfId="0" applyNumberFormat="1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 vertical="center"/>
    </xf>
    <xf numFmtId="0" fontId="57" fillId="37" borderId="25" xfId="0" applyFont="1" applyFill="1" applyBorder="1" applyAlignment="1">
      <alignment horizontal="center" vertical="center"/>
    </xf>
    <xf numFmtId="0" fontId="55" fillId="0" borderId="25" xfId="0" applyFont="1" applyBorder="1" applyAlignment="1">
      <alignment vertical="center" wrapText="1"/>
    </xf>
    <xf numFmtId="1" fontId="55" fillId="37" borderId="25" xfId="0" applyNumberFormat="1" applyFont="1" applyFill="1" applyBorder="1" applyAlignment="1">
      <alignment horizontal="center" vertical="center"/>
    </xf>
    <xf numFmtId="0" fontId="55" fillId="37" borderId="25" xfId="0" applyFont="1" applyFill="1" applyBorder="1" applyAlignment="1">
      <alignment horizontal="center" vertical="center"/>
    </xf>
    <xf numFmtId="1" fontId="54" fillId="37" borderId="25" xfId="0" applyNumberFormat="1" applyFont="1" applyFill="1" applyBorder="1" applyAlignment="1">
      <alignment horizontal="center" vertical="center"/>
    </xf>
    <xf numFmtId="0" fontId="56" fillId="39" borderId="25" xfId="0" applyFont="1" applyFill="1" applyBorder="1" applyAlignment="1">
      <alignment horizontal="center" vertical="center"/>
    </xf>
    <xf numFmtId="0" fontId="54" fillId="39" borderId="25" xfId="0" applyFont="1" applyFill="1" applyBorder="1" applyAlignment="1">
      <alignment horizontal="center" vertical="center"/>
    </xf>
    <xf numFmtId="0" fontId="54" fillId="38" borderId="25" xfId="0" applyFont="1" applyFill="1" applyBorder="1" applyAlignment="1">
      <alignment horizontal="left"/>
    </xf>
    <xf numFmtId="0" fontId="54" fillId="38" borderId="25" xfId="0" applyFont="1" applyFill="1" applyBorder="1" applyAlignment="1">
      <alignment/>
    </xf>
    <xf numFmtId="3" fontId="54" fillId="38" borderId="25" xfId="0" applyNumberFormat="1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1" fontId="52" fillId="34" borderId="26" xfId="0" applyNumberFormat="1" applyFont="1" applyFill="1" applyBorder="1" applyAlignment="1">
      <alignment horizontal="center" vertical="top" wrapText="1"/>
    </xf>
    <xf numFmtId="1" fontId="52" fillId="34" borderId="27" xfId="0" applyNumberFormat="1" applyFont="1" applyFill="1" applyBorder="1" applyAlignment="1">
      <alignment horizontal="center" vertical="top" wrapText="1"/>
    </xf>
    <xf numFmtId="0" fontId="54" fillId="38" borderId="25" xfId="0" applyFont="1" applyFill="1" applyBorder="1" applyAlignment="1">
      <alignment horizontal="center"/>
    </xf>
    <xf numFmtId="0" fontId="56" fillId="38" borderId="25" xfId="0" applyFont="1" applyFill="1" applyBorder="1" applyAlignment="1">
      <alignment horizontal="center"/>
    </xf>
    <xf numFmtId="188" fontId="56" fillId="38" borderId="25" xfId="0" applyNumberFormat="1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 wrapText="1"/>
    </xf>
    <xf numFmtId="188" fontId="54" fillId="37" borderId="25" xfId="0" applyNumberFormat="1" applyFont="1" applyFill="1" applyBorder="1" applyAlignment="1">
      <alignment horizontal="center"/>
    </xf>
    <xf numFmtId="0" fontId="55" fillId="38" borderId="25" xfId="0" applyFont="1" applyFill="1" applyBorder="1" applyAlignment="1">
      <alignment horizontal="center" wrapText="1"/>
    </xf>
    <xf numFmtId="0" fontId="54" fillId="40" borderId="25" xfId="0" applyFont="1" applyFill="1" applyBorder="1" applyAlignment="1">
      <alignment horizontal="center"/>
    </xf>
    <xf numFmtId="188" fontId="54" fillId="40" borderId="25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 wrapText="1"/>
    </xf>
    <xf numFmtId="3" fontId="54" fillId="40" borderId="25" xfId="0" applyNumberFormat="1" applyFont="1" applyFill="1" applyBorder="1" applyAlignment="1">
      <alignment horizontal="center"/>
    </xf>
    <xf numFmtId="0" fontId="58" fillId="38" borderId="25" xfId="0" applyFont="1" applyFill="1" applyBorder="1" applyAlignment="1">
      <alignment horizontal="left" wrapText="1"/>
    </xf>
    <xf numFmtId="188" fontId="58" fillId="38" borderId="28" xfId="0" applyNumberFormat="1" applyFont="1" applyFill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 wrapText="1"/>
    </xf>
    <xf numFmtId="188" fontId="59" fillId="0" borderId="30" xfId="0" applyNumberFormat="1" applyFont="1" applyBorder="1" applyAlignment="1">
      <alignment horizontal="center"/>
    </xf>
    <xf numFmtId="188" fontId="58" fillId="37" borderId="30" xfId="0" applyNumberFormat="1" applyFont="1" applyFill="1" applyBorder="1" applyAlignment="1">
      <alignment horizontal="center"/>
    </xf>
    <xf numFmtId="188" fontId="59" fillId="37" borderId="30" xfId="0" applyNumberFormat="1" applyFont="1" applyFill="1" applyBorder="1" applyAlignment="1">
      <alignment horizontal="center"/>
    </xf>
    <xf numFmtId="4" fontId="59" fillId="0" borderId="30" xfId="0" applyNumberFormat="1" applyFont="1" applyBorder="1" applyAlignment="1">
      <alignment horizontal="center"/>
    </xf>
    <xf numFmtId="190" fontId="54" fillId="39" borderId="25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/>
    </xf>
    <xf numFmtId="188" fontId="55" fillId="37" borderId="25" xfId="0" applyNumberFormat="1" applyFont="1" applyFill="1" applyBorder="1" applyAlignment="1">
      <alignment horizontal="center"/>
    </xf>
    <xf numFmtId="1" fontId="54" fillId="37" borderId="25" xfId="0" applyNumberFormat="1" applyFont="1" applyFill="1" applyBorder="1" applyAlignment="1">
      <alignment horizontal="center"/>
    </xf>
    <xf numFmtId="0" fontId="54" fillId="38" borderId="25" xfId="0" applyFont="1" applyFill="1" applyBorder="1" applyAlignment="1">
      <alignment horizontal="center" wrapText="1"/>
    </xf>
    <xf numFmtId="3" fontId="60" fillId="0" borderId="31" xfId="0" applyNumberFormat="1" applyFont="1" applyBorder="1" applyAlignment="1">
      <alignment horizontal="center" vertical="center"/>
    </xf>
    <xf numFmtId="188" fontId="55" fillId="0" borderId="32" xfId="0" applyNumberFormat="1" applyFont="1" applyBorder="1" applyAlignment="1">
      <alignment horizontal="center"/>
    </xf>
    <xf numFmtId="4" fontId="55" fillId="0" borderId="32" xfId="0" applyNumberFormat="1" applyFont="1" applyBorder="1" applyAlignment="1">
      <alignment horizontal="center"/>
    </xf>
    <xf numFmtId="188" fontId="55" fillId="37" borderId="25" xfId="0" applyNumberFormat="1" applyFont="1" applyFill="1" applyBorder="1" applyAlignment="1">
      <alignment horizontal="center" vertical="center"/>
    </xf>
    <xf numFmtId="1" fontId="60" fillId="0" borderId="31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53</v>
      </c>
      <c r="K1" s="2"/>
    </row>
    <row r="2" ht="11.25">
      <c r="B2" s="1" t="s">
        <v>1</v>
      </c>
    </row>
    <row r="3" spans="3:11" ht="11.25">
      <c r="C3" s="56" t="s">
        <v>54</v>
      </c>
      <c r="D3" s="56"/>
      <c r="E3" s="56"/>
      <c r="F3" s="56"/>
      <c r="G3" s="56"/>
      <c r="H3" s="56"/>
      <c r="I3" s="56"/>
      <c r="J3" s="56"/>
      <c r="K3" s="56"/>
    </row>
    <row r="4" ht="3" customHeight="1" thickBot="1"/>
    <row r="5" spans="1:12" ht="21.75" customHeight="1" thickBot="1">
      <c r="A5" s="57" t="s">
        <v>2</v>
      </c>
      <c r="B5" s="58"/>
      <c r="C5" s="3" t="s">
        <v>3</v>
      </c>
      <c r="D5" s="4" t="s">
        <v>4</v>
      </c>
      <c r="E5" s="10"/>
      <c r="F5" s="18"/>
      <c r="G5" s="18"/>
      <c r="H5" s="18" t="s">
        <v>55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59" t="s">
        <v>47</v>
      </c>
      <c r="B16" s="60"/>
      <c r="C16" s="22">
        <f>C17+C52+C54</f>
        <v>1749000</v>
      </c>
      <c r="D16" s="22">
        <f aca="true" t="shared" si="0" ref="D16:L16">D17+D52+D54</f>
        <v>214000</v>
      </c>
      <c r="E16" s="22">
        <f t="shared" si="0"/>
        <v>214000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214000</v>
      </c>
      <c r="K16" s="22">
        <f t="shared" si="0"/>
        <v>214000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>C21+C27+C33+C37+C40+C46</f>
        <v>1209000</v>
      </c>
      <c r="D17" s="22">
        <f aca="true" t="shared" si="1" ref="D17:L17">D21+D27+D33+D37+D40+D46</f>
        <v>114000</v>
      </c>
      <c r="E17" s="22">
        <f t="shared" si="1"/>
        <v>114000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114000</v>
      </c>
      <c r="K17" s="22">
        <f t="shared" si="1"/>
        <v>114000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f>C22+C28+C47</f>
        <v>1305000</v>
      </c>
      <c r="D18" s="22">
        <f aca="true" t="shared" si="2" ref="D18:L18">D22+D28+D47</f>
        <v>50000</v>
      </c>
      <c r="E18" s="22">
        <f t="shared" si="2"/>
        <v>50000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50000</v>
      </c>
      <c r="K18" s="22">
        <f t="shared" si="2"/>
        <v>50000</v>
      </c>
      <c r="L18" s="22">
        <f t="shared" si="2"/>
        <v>0</v>
      </c>
    </row>
    <row r="19" spans="1:12" s="14" customFormat="1" ht="12.75" customHeight="1">
      <c r="A19" s="26" t="s">
        <v>42</v>
      </c>
      <c r="B19" s="26" t="s">
        <v>43</v>
      </c>
      <c r="C19" s="22">
        <f>C23</f>
        <v>0</v>
      </c>
      <c r="D19" s="22">
        <f aca="true" t="shared" si="3" ref="D19:L19">D23</f>
        <v>160000</v>
      </c>
      <c r="E19" s="22">
        <f t="shared" si="3"/>
        <v>160000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160000</v>
      </c>
      <c r="K19" s="22">
        <f t="shared" si="3"/>
        <v>160000</v>
      </c>
      <c r="L19" s="22">
        <f t="shared" si="3"/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C25+C34+C38+C41+C50+C31</f>
        <v>-96000</v>
      </c>
      <c r="D20" s="23">
        <f aca="true" t="shared" si="4" ref="D20:L20">D25+D34+D38+D41+D50+D31</f>
        <v>-96000</v>
      </c>
      <c r="E20" s="23">
        <f t="shared" si="4"/>
        <v>-96000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-96000</v>
      </c>
      <c r="K20" s="23">
        <f t="shared" si="4"/>
        <v>-96000</v>
      </c>
      <c r="L20" s="23">
        <f t="shared" si="4"/>
        <v>0</v>
      </c>
    </row>
    <row r="21" spans="1:12" s="15" customFormat="1" ht="14.25" customHeight="1">
      <c r="A21" s="61" t="s">
        <v>60</v>
      </c>
      <c r="B21" s="61"/>
      <c r="C21" s="35">
        <f>C22+C23+C25</f>
        <v>27000</v>
      </c>
      <c r="D21" s="35">
        <f aca="true" t="shared" si="5" ref="D21:L21">D22+D23+D25</f>
        <v>187000</v>
      </c>
      <c r="E21" s="35">
        <f t="shared" si="5"/>
        <v>187000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187000</v>
      </c>
      <c r="K21" s="35">
        <f t="shared" si="5"/>
        <v>187000</v>
      </c>
      <c r="L21" s="35">
        <f t="shared" si="5"/>
        <v>0</v>
      </c>
    </row>
    <row r="22" spans="1:12" s="15" customFormat="1" ht="14.25" customHeight="1">
      <c r="A22" s="36" t="s">
        <v>40</v>
      </c>
      <c r="B22" s="36" t="s">
        <v>41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 s="15" customFormat="1" ht="14.25" customHeight="1">
      <c r="A23" s="36" t="s">
        <v>42</v>
      </c>
      <c r="B23" s="36" t="s">
        <v>43</v>
      </c>
      <c r="C23" s="41">
        <f aca="true" t="shared" si="6" ref="C23:L23">C24</f>
        <v>0</v>
      </c>
      <c r="D23" s="41">
        <f t="shared" si="6"/>
        <v>160000</v>
      </c>
      <c r="E23" s="41">
        <f t="shared" si="6"/>
        <v>160000</v>
      </c>
      <c r="F23" s="41">
        <f t="shared" si="6"/>
        <v>0</v>
      </c>
      <c r="G23" s="41">
        <f t="shared" si="6"/>
        <v>0</v>
      </c>
      <c r="H23" s="41">
        <f t="shared" si="6"/>
        <v>0</v>
      </c>
      <c r="I23" s="41">
        <f t="shared" si="6"/>
        <v>0</v>
      </c>
      <c r="J23" s="41">
        <f t="shared" si="6"/>
        <v>160000</v>
      </c>
      <c r="K23" s="41">
        <f t="shared" si="6"/>
        <v>160000</v>
      </c>
      <c r="L23" s="41">
        <f t="shared" si="6"/>
        <v>0</v>
      </c>
    </row>
    <row r="24" spans="1:12" s="15" customFormat="1" ht="33.75" customHeight="1">
      <c r="A24" s="29"/>
      <c r="B24" s="30" t="s">
        <v>61</v>
      </c>
      <c r="C24" s="40">
        <v>0</v>
      </c>
      <c r="D24" s="40">
        <v>160000</v>
      </c>
      <c r="E24" s="40">
        <v>160000</v>
      </c>
      <c r="F24" s="40"/>
      <c r="G24" s="40"/>
      <c r="H24" s="40"/>
      <c r="I24" s="40"/>
      <c r="J24" s="40">
        <f>E24</f>
        <v>160000</v>
      </c>
      <c r="K24" s="40">
        <f>J24</f>
        <v>160000</v>
      </c>
      <c r="L24" s="40"/>
    </row>
    <row r="25" spans="1:12" s="15" customFormat="1" ht="19.5" customHeight="1">
      <c r="A25" s="38" t="s">
        <v>44</v>
      </c>
      <c r="B25" s="36" t="s">
        <v>45</v>
      </c>
      <c r="C25" s="42">
        <f>C26</f>
        <v>27000</v>
      </c>
      <c r="D25" s="42">
        <f aca="true" t="shared" si="7" ref="D25:L25">D26</f>
        <v>27000</v>
      </c>
      <c r="E25" s="42">
        <f t="shared" si="7"/>
        <v>27000</v>
      </c>
      <c r="F25" s="42">
        <f t="shared" si="7"/>
        <v>0</v>
      </c>
      <c r="G25" s="42">
        <f t="shared" si="7"/>
        <v>0</v>
      </c>
      <c r="H25" s="42">
        <f t="shared" si="7"/>
        <v>0</v>
      </c>
      <c r="I25" s="42">
        <f t="shared" si="7"/>
        <v>0</v>
      </c>
      <c r="J25" s="42">
        <f t="shared" si="7"/>
        <v>27000</v>
      </c>
      <c r="K25" s="42">
        <f t="shared" si="7"/>
        <v>27000</v>
      </c>
      <c r="L25" s="42">
        <f t="shared" si="7"/>
        <v>0</v>
      </c>
    </row>
    <row r="26" spans="1:12" s="15" customFormat="1" ht="26.25" customHeight="1">
      <c r="A26" s="39"/>
      <c r="B26" s="30" t="s">
        <v>62</v>
      </c>
      <c r="C26" s="43">
        <v>27000</v>
      </c>
      <c r="D26" s="43">
        <v>27000</v>
      </c>
      <c r="E26" s="43">
        <v>27000</v>
      </c>
      <c r="F26" s="43"/>
      <c r="G26" s="43"/>
      <c r="H26" s="43"/>
      <c r="I26" s="43"/>
      <c r="J26" s="43">
        <v>27000</v>
      </c>
      <c r="K26" s="43">
        <v>27000</v>
      </c>
      <c r="L26" s="44"/>
    </row>
    <row r="27" spans="1:12" s="15" customFormat="1" ht="26.25" customHeight="1">
      <c r="A27" s="53" t="s">
        <v>68</v>
      </c>
      <c r="B27" s="62"/>
      <c r="C27" s="63">
        <f>C28+C31</f>
        <v>410000</v>
      </c>
      <c r="D27" s="63">
        <f aca="true" t="shared" si="8" ref="D27:L27">D28+D31</f>
        <v>410000</v>
      </c>
      <c r="E27" s="63">
        <f t="shared" si="8"/>
        <v>410000</v>
      </c>
      <c r="F27" s="63">
        <f t="shared" si="8"/>
        <v>0</v>
      </c>
      <c r="G27" s="63">
        <f t="shared" si="8"/>
        <v>0</v>
      </c>
      <c r="H27" s="63">
        <f t="shared" si="8"/>
        <v>0</v>
      </c>
      <c r="I27" s="63">
        <f t="shared" si="8"/>
        <v>0</v>
      </c>
      <c r="J27" s="63">
        <f t="shared" si="8"/>
        <v>410000</v>
      </c>
      <c r="K27" s="63">
        <f t="shared" si="8"/>
        <v>410000</v>
      </c>
      <c r="L27" s="63">
        <f t="shared" si="8"/>
        <v>0</v>
      </c>
    </row>
    <row r="28" spans="1:12" s="15" customFormat="1" ht="26.25" customHeight="1">
      <c r="A28" s="36" t="s">
        <v>40</v>
      </c>
      <c r="B28" s="36" t="s">
        <v>69</v>
      </c>
      <c r="C28" s="37">
        <f>C30+C29</f>
        <v>405000</v>
      </c>
      <c r="D28" s="37">
        <f aca="true" t="shared" si="9" ref="D28:L28">D30+D29</f>
        <v>405000</v>
      </c>
      <c r="E28" s="37">
        <f t="shared" si="9"/>
        <v>405000</v>
      </c>
      <c r="F28" s="37">
        <f t="shared" si="9"/>
        <v>0</v>
      </c>
      <c r="G28" s="37">
        <f t="shared" si="9"/>
        <v>0</v>
      </c>
      <c r="H28" s="37">
        <f t="shared" si="9"/>
        <v>0</v>
      </c>
      <c r="I28" s="37">
        <f t="shared" si="9"/>
        <v>0</v>
      </c>
      <c r="J28" s="37">
        <f t="shared" si="9"/>
        <v>405000</v>
      </c>
      <c r="K28" s="37">
        <f t="shared" si="9"/>
        <v>405000</v>
      </c>
      <c r="L28" s="37">
        <f t="shared" si="9"/>
        <v>0</v>
      </c>
    </row>
    <row r="29" spans="1:12" s="15" customFormat="1" ht="26.25" customHeight="1">
      <c r="A29" s="29"/>
      <c r="B29" s="64" t="s">
        <v>70</v>
      </c>
      <c r="C29" s="65">
        <v>100000</v>
      </c>
      <c r="D29" s="65">
        <v>100000</v>
      </c>
      <c r="E29" s="65">
        <v>100000</v>
      </c>
      <c r="F29" s="65"/>
      <c r="G29" s="65"/>
      <c r="H29" s="65"/>
      <c r="I29" s="65"/>
      <c r="J29" s="65">
        <v>100000</v>
      </c>
      <c r="K29" s="65">
        <v>100000</v>
      </c>
      <c r="L29" s="65"/>
    </row>
    <row r="30" spans="1:12" s="15" customFormat="1" ht="26.25" customHeight="1">
      <c r="A30" s="39"/>
      <c r="B30" s="30" t="s">
        <v>71</v>
      </c>
      <c r="C30" s="43">
        <v>305000</v>
      </c>
      <c r="D30" s="43">
        <v>305000</v>
      </c>
      <c r="E30" s="43">
        <v>305000</v>
      </c>
      <c r="F30" s="43"/>
      <c r="G30" s="43"/>
      <c r="H30" s="43"/>
      <c r="I30" s="43"/>
      <c r="J30" s="43">
        <v>305000</v>
      </c>
      <c r="K30" s="43">
        <v>305000</v>
      </c>
      <c r="L30" s="44"/>
    </row>
    <row r="31" spans="1:12" s="15" customFormat="1" ht="26.25" customHeight="1">
      <c r="A31" s="38" t="s">
        <v>44</v>
      </c>
      <c r="B31" s="36" t="s">
        <v>45</v>
      </c>
      <c r="C31" s="42">
        <f>C32</f>
        <v>5000</v>
      </c>
      <c r="D31" s="42">
        <f aca="true" t="shared" si="10" ref="D31:L31">D32</f>
        <v>5000</v>
      </c>
      <c r="E31" s="42">
        <f t="shared" si="10"/>
        <v>5000</v>
      </c>
      <c r="F31" s="42">
        <f t="shared" si="10"/>
        <v>0</v>
      </c>
      <c r="G31" s="42">
        <f t="shared" si="10"/>
        <v>0</v>
      </c>
      <c r="H31" s="42">
        <f t="shared" si="10"/>
        <v>0</v>
      </c>
      <c r="I31" s="42">
        <f t="shared" si="10"/>
        <v>0</v>
      </c>
      <c r="J31" s="42">
        <f t="shared" si="10"/>
        <v>5000</v>
      </c>
      <c r="K31" s="42">
        <f t="shared" si="10"/>
        <v>5000</v>
      </c>
      <c r="L31" s="42">
        <f t="shared" si="10"/>
        <v>0</v>
      </c>
    </row>
    <row r="32" spans="1:12" s="15" customFormat="1" ht="26.25" customHeight="1">
      <c r="A32" s="39"/>
      <c r="B32" s="30" t="s">
        <v>86</v>
      </c>
      <c r="C32" s="81">
        <v>5000</v>
      </c>
      <c r="D32" s="81">
        <v>5000</v>
      </c>
      <c r="E32" s="81">
        <v>5000</v>
      </c>
      <c r="F32" s="81"/>
      <c r="G32" s="81"/>
      <c r="H32" s="81"/>
      <c r="I32" s="81"/>
      <c r="J32" s="87">
        <v>5000</v>
      </c>
      <c r="K32" s="87">
        <v>5000</v>
      </c>
      <c r="L32" s="82"/>
    </row>
    <row r="33" spans="1:12" s="15" customFormat="1" ht="26.25" customHeight="1">
      <c r="A33" s="53" t="s">
        <v>81</v>
      </c>
      <c r="B33" s="62"/>
      <c r="C33" s="63">
        <f aca="true" t="shared" si="11" ref="C33:L33">C34</f>
        <v>0</v>
      </c>
      <c r="D33" s="63">
        <f t="shared" si="11"/>
        <v>0</v>
      </c>
      <c r="E33" s="63">
        <f t="shared" si="11"/>
        <v>0</v>
      </c>
      <c r="F33" s="63">
        <f t="shared" si="11"/>
        <v>0</v>
      </c>
      <c r="G33" s="63">
        <f t="shared" si="11"/>
        <v>0</v>
      </c>
      <c r="H33" s="63">
        <f t="shared" si="11"/>
        <v>0</v>
      </c>
      <c r="I33" s="63">
        <f t="shared" si="11"/>
        <v>0</v>
      </c>
      <c r="J33" s="63">
        <f t="shared" si="11"/>
        <v>0</v>
      </c>
      <c r="K33" s="63">
        <f t="shared" si="11"/>
        <v>0</v>
      </c>
      <c r="L33" s="63">
        <f t="shared" si="11"/>
        <v>0</v>
      </c>
    </row>
    <row r="34" spans="1:12" s="15" customFormat="1" ht="26.25" customHeight="1">
      <c r="A34" s="38" t="s">
        <v>44</v>
      </c>
      <c r="B34" s="36" t="s">
        <v>45</v>
      </c>
      <c r="C34" s="79">
        <f>C35+C36</f>
        <v>0</v>
      </c>
      <c r="D34" s="79">
        <f aca="true" t="shared" si="12" ref="D34:L34">D35+D36</f>
        <v>0</v>
      </c>
      <c r="E34" s="79">
        <f t="shared" si="12"/>
        <v>0</v>
      </c>
      <c r="F34" s="79">
        <f t="shared" si="12"/>
        <v>0</v>
      </c>
      <c r="G34" s="79">
        <f t="shared" si="12"/>
        <v>0</v>
      </c>
      <c r="H34" s="79">
        <f t="shared" si="12"/>
        <v>0</v>
      </c>
      <c r="I34" s="79">
        <f t="shared" si="12"/>
        <v>0</v>
      </c>
      <c r="J34" s="79">
        <f t="shared" si="12"/>
        <v>0</v>
      </c>
      <c r="K34" s="79">
        <f t="shared" si="12"/>
        <v>0</v>
      </c>
      <c r="L34" s="79">
        <f t="shared" si="12"/>
        <v>0</v>
      </c>
    </row>
    <row r="35" spans="1:12" s="15" customFormat="1" ht="43.5" customHeight="1">
      <c r="A35" s="80"/>
      <c r="B35" s="69" t="s">
        <v>82</v>
      </c>
      <c r="C35" s="81">
        <v>11000</v>
      </c>
      <c r="D35" s="81">
        <v>11000</v>
      </c>
      <c r="E35" s="65">
        <v>11000</v>
      </c>
      <c r="F35" s="65"/>
      <c r="G35" s="65"/>
      <c r="H35" s="65"/>
      <c r="I35" s="65"/>
      <c r="J35" s="81">
        <v>11000</v>
      </c>
      <c r="K35" s="81">
        <v>11000</v>
      </c>
      <c r="L35" s="82"/>
    </row>
    <row r="36" spans="1:12" s="15" customFormat="1" ht="49.5" customHeight="1">
      <c r="A36" s="80"/>
      <c r="B36" s="69" t="s">
        <v>83</v>
      </c>
      <c r="C36" s="43">
        <v>-11000</v>
      </c>
      <c r="D36" s="43">
        <v>-11000</v>
      </c>
      <c r="E36" s="44">
        <f>D36</f>
        <v>-11000</v>
      </c>
      <c r="F36" s="44"/>
      <c r="G36" s="44"/>
      <c r="H36" s="44"/>
      <c r="I36" s="44"/>
      <c r="J36" s="43">
        <v>-11000</v>
      </c>
      <c r="K36" s="43">
        <v>-11000</v>
      </c>
      <c r="L36" s="44"/>
    </row>
    <row r="37" spans="1:12" s="15" customFormat="1" ht="26.25" customHeight="1">
      <c r="A37" s="83" t="s">
        <v>84</v>
      </c>
      <c r="B37" s="83"/>
      <c r="C37" s="35">
        <f>C38</f>
        <v>40000</v>
      </c>
      <c r="D37" s="35">
        <f aca="true" t="shared" si="13" ref="D37:L37">D38</f>
        <v>40000</v>
      </c>
      <c r="E37" s="35">
        <f t="shared" si="13"/>
        <v>40000</v>
      </c>
      <c r="F37" s="35">
        <f t="shared" si="13"/>
        <v>0</v>
      </c>
      <c r="G37" s="35">
        <f t="shared" si="13"/>
        <v>0</v>
      </c>
      <c r="H37" s="35">
        <f t="shared" si="13"/>
        <v>0</v>
      </c>
      <c r="I37" s="35">
        <f t="shared" si="13"/>
        <v>0</v>
      </c>
      <c r="J37" s="35">
        <f t="shared" si="13"/>
        <v>40000</v>
      </c>
      <c r="K37" s="35">
        <f t="shared" si="13"/>
        <v>40000</v>
      </c>
      <c r="L37" s="35">
        <f t="shared" si="13"/>
        <v>0</v>
      </c>
    </row>
    <row r="38" spans="1:12" s="15" customFormat="1" ht="26.25" customHeight="1">
      <c r="A38" s="38" t="s">
        <v>44</v>
      </c>
      <c r="B38" s="36" t="s">
        <v>45</v>
      </c>
      <c r="C38" s="37">
        <f>C39</f>
        <v>40000</v>
      </c>
      <c r="D38" s="37">
        <f aca="true" t="shared" si="14" ref="D38:L38">D39</f>
        <v>40000</v>
      </c>
      <c r="E38" s="37">
        <f t="shared" si="14"/>
        <v>40000</v>
      </c>
      <c r="F38" s="37">
        <f t="shared" si="14"/>
        <v>0</v>
      </c>
      <c r="G38" s="37">
        <f t="shared" si="14"/>
        <v>0</v>
      </c>
      <c r="H38" s="37">
        <f t="shared" si="14"/>
        <v>0</v>
      </c>
      <c r="I38" s="37">
        <f t="shared" si="14"/>
        <v>0</v>
      </c>
      <c r="J38" s="37">
        <f t="shared" si="14"/>
        <v>40000</v>
      </c>
      <c r="K38" s="37">
        <f t="shared" si="14"/>
        <v>40000</v>
      </c>
      <c r="L38" s="37">
        <f t="shared" si="14"/>
        <v>0</v>
      </c>
    </row>
    <row r="39" spans="1:12" s="15" customFormat="1" ht="26.25" customHeight="1">
      <c r="A39" s="39"/>
      <c r="B39" s="88" t="s">
        <v>85</v>
      </c>
      <c r="C39" s="84">
        <v>40000</v>
      </c>
      <c r="D39" s="84">
        <v>40000</v>
      </c>
      <c r="E39" s="84">
        <v>40000</v>
      </c>
      <c r="F39" s="85"/>
      <c r="G39" s="85"/>
      <c r="H39" s="85"/>
      <c r="I39" s="85"/>
      <c r="J39" s="84">
        <v>40000</v>
      </c>
      <c r="K39" s="84">
        <v>40000</v>
      </c>
      <c r="L39" s="86"/>
    </row>
    <row r="40" spans="1:12" s="15" customFormat="1" ht="26.25" customHeight="1">
      <c r="A40" s="53" t="s">
        <v>67</v>
      </c>
      <c r="B40" s="54"/>
      <c r="C40" s="55">
        <f>C41</f>
        <v>-182000</v>
      </c>
      <c r="D40" s="55">
        <f aca="true" t="shared" si="15" ref="D40:L40">D41</f>
        <v>-182000</v>
      </c>
      <c r="E40" s="55">
        <f t="shared" si="15"/>
        <v>-182000</v>
      </c>
      <c r="F40" s="55">
        <f t="shared" si="15"/>
        <v>0</v>
      </c>
      <c r="G40" s="55">
        <f t="shared" si="15"/>
        <v>0</v>
      </c>
      <c r="H40" s="55">
        <f t="shared" si="15"/>
        <v>0</v>
      </c>
      <c r="I40" s="55">
        <f t="shared" si="15"/>
        <v>0</v>
      </c>
      <c r="J40" s="55">
        <f t="shared" si="15"/>
        <v>-182000</v>
      </c>
      <c r="K40" s="55">
        <f t="shared" si="15"/>
        <v>-182000</v>
      </c>
      <c r="L40" s="55">
        <f t="shared" si="15"/>
        <v>0</v>
      </c>
    </row>
    <row r="41" spans="1:12" s="15" customFormat="1" ht="26.25" customHeight="1">
      <c r="A41" s="51" t="s">
        <v>44</v>
      </c>
      <c r="B41" s="52" t="s">
        <v>45</v>
      </c>
      <c r="C41" s="41">
        <f>SUM(C42:C45)</f>
        <v>-182000</v>
      </c>
      <c r="D41" s="41">
        <f aca="true" t="shared" si="16" ref="D41:L41">SUM(D42:D45)</f>
        <v>-182000</v>
      </c>
      <c r="E41" s="41">
        <f t="shared" si="16"/>
        <v>-182000</v>
      </c>
      <c r="F41" s="41">
        <f t="shared" si="16"/>
        <v>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-182000</v>
      </c>
      <c r="K41" s="41">
        <f t="shared" si="16"/>
        <v>-182000</v>
      </c>
      <c r="L41" s="41">
        <f t="shared" si="16"/>
        <v>0</v>
      </c>
    </row>
    <row r="42" spans="1:12" s="15" customFormat="1" ht="26.25" customHeight="1">
      <c r="A42" s="45"/>
      <c r="B42" s="30" t="s">
        <v>63</v>
      </c>
      <c r="C42" s="48">
        <v>-100000</v>
      </c>
      <c r="D42" s="48">
        <v>-100000</v>
      </c>
      <c r="E42" s="48">
        <v>-100000</v>
      </c>
      <c r="F42" s="50"/>
      <c r="G42" s="50"/>
      <c r="H42" s="50"/>
      <c r="I42" s="50"/>
      <c r="J42" s="48">
        <v>-100000</v>
      </c>
      <c r="K42" s="48">
        <v>-100000</v>
      </c>
      <c r="L42" s="50"/>
    </row>
    <row r="43" spans="1:12" s="15" customFormat="1" ht="26.25" customHeight="1">
      <c r="A43" s="46"/>
      <c r="B43" s="47" t="s">
        <v>64</v>
      </c>
      <c r="C43" s="48">
        <v>-2000</v>
      </c>
      <c r="D43" s="48">
        <v>-2000</v>
      </c>
      <c r="E43" s="48">
        <v>-2000</v>
      </c>
      <c r="F43" s="48"/>
      <c r="G43" s="48"/>
      <c r="H43" s="48"/>
      <c r="I43" s="48"/>
      <c r="J43" s="48">
        <v>-2000</v>
      </c>
      <c r="K43" s="48">
        <v>-2000</v>
      </c>
      <c r="L43" s="48"/>
    </row>
    <row r="44" spans="1:12" s="15" customFormat="1" ht="26.25" customHeight="1">
      <c r="A44" s="45"/>
      <c r="B44" s="30" t="s">
        <v>65</v>
      </c>
      <c r="C44" s="48">
        <v>-50000</v>
      </c>
      <c r="D44" s="48">
        <v>-50000</v>
      </c>
      <c r="E44" s="48">
        <v>-50000</v>
      </c>
      <c r="F44" s="50"/>
      <c r="G44" s="50"/>
      <c r="H44" s="50"/>
      <c r="I44" s="50"/>
      <c r="J44" s="48">
        <v>-50000</v>
      </c>
      <c r="K44" s="48">
        <v>-50000</v>
      </c>
      <c r="L44" s="50"/>
    </row>
    <row r="45" spans="1:12" s="15" customFormat="1" ht="26.25" customHeight="1">
      <c r="A45" s="45"/>
      <c r="B45" s="49" t="s">
        <v>66</v>
      </c>
      <c r="C45" s="48">
        <v>-30000</v>
      </c>
      <c r="D45" s="48">
        <v>-30000</v>
      </c>
      <c r="E45" s="48">
        <v>-30000</v>
      </c>
      <c r="F45" s="50"/>
      <c r="G45" s="50"/>
      <c r="H45" s="50"/>
      <c r="I45" s="50"/>
      <c r="J45" s="48">
        <v>-30000</v>
      </c>
      <c r="K45" s="48">
        <v>-30000</v>
      </c>
      <c r="L45" s="50"/>
    </row>
    <row r="46" spans="1:12" s="15" customFormat="1" ht="26.25" customHeight="1">
      <c r="A46" s="53" t="s">
        <v>72</v>
      </c>
      <c r="B46" s="66"/>
      <c r="C46" s="55">
        <f>C47+C50</f>
        <v>914000</v>
      </c>
      <c r="D46" s="55">
        <f aca="true" t="shared" si="17" ref="D46:L46">D47+D50</f>
        <v>-341000</v>
      </c>
      <c r="E46" s="55">
        <f t="shared" si="17"/>
        <v>-341000</v>
      </c>
      <c r="F46" s="55">
        <f t="shared" si="17"/>
        <v>0</v>
      </c>
      <c r="G46" s="55">
        <f t="shared" si="17"/>
        <v>0</v>
      </c>
      <c r="H46" s="55">
        <f t="shared" si="17"/>
        <v>0</v>
      </c>
      <c r="I46" s="55">
        <f t="shared" si="17"/>
        <v>0</v>
      </c>
      <c r="J46" s="55">
        <f t="shared" si="17"/>
        <v>-341000</v>
      </c>
      <c r="K46" s="55">
        <f t="shared" si="17"/>
        <v>-341000</v>
      </c>
      <c r="L46" s="55">
        <f t="shared" si="17"/>
        <v>0</v>
      </c>
    </row>
    <row r="47" spans="1:12" s="15" customFormat="1" ht="26.25" customHeight="1">
      <c r="A47" s="67" t="s">
        <v>73</v>
      </c>
      <c r="B47" s="67" t="s">
        <v>41</v>
      </c>
      <c r="C47" s="70">
        <f>C48+C49</f>
        <v>900000</v>
      </c>
      <c r="D47" s="70">
        <f aca="true" t="shared" si="18" ref="D47:L47">D48+D49</f>
        <v>-355000</v>
      </c>
      <c r="E47" s="70">
        <f t="shared" si="18"/>
        <v>-355000</v>
      </c>
      <c r="F47" s="70">
        <f t="shared" si="18"/>
        <v>0</v>
      </c>
      <c r="G47" s="70">
        <f t="shared" si="18"/>
        <v>0</v>
      </c>
      <c r="H47" s="70">
        <f t="shared" si="18"/>
        <v>0</v>
      </c>
      <c r="I47" s="70">
        <f t="shared" si="18"/>
        <v>0</v>
      </c>
      <c r="J47" s="70">
        <f t="shared" si="18"/>
        <v>-355000</v>
      </c>
      <c r="K47" s="70">
        <f t="shared" si="18"/>
        <v>-355000</v>
      </c>
      <c r="L47" s="70">
        <f t="shared" si="18"/>
        <v>0</v>
      </c>
    </row>
    <row r="48" spans="1:12" s="15" customFormat="1" ht="45.75" customHeight="1">
      <c r="A48" s="29"/>
      <c r="B48" s="69" t="s">
        <v>74</v>
      </c>
      <c r="C48" s="44"/>
      <c r="D48" s="44">
        <v>-805000</v>
      </c>
      <c r="E48" s="44">
        <v>-805000</v>
      </c>
      <c r="F48" s="44"/>
      <c r="G48" s="44"/>
      <c r="H48" s="44"/>
      <c r="I48" s="44"/>
      <c r="J48" s="44">
        <v>-805000</v>
      </c>
      <c r="K48" s="44">
        <v>-805000</v>
      </c>
      <c r="L48" s="44"/>
    </row>
    <row r="49" spans="1:12" s="15" customFormat="1" ht="26.25" customHeight="1">
      <c r="A49" s="39"/>
      <c r="B49" s="30" t="s">
        <v>75</v>
      </c>
      <c r="C49" s="43">
        <v>900000</v>
      </c>
      <c r="D49" s="43">
        <v>450000</v>
      </c>
      <c r="E49" s="43">
        <v>450000</v>
      </c>
      <c r="F49" s="43"/>
      <c r="G49" s="43"/>
      <c r="H49" s="43"/>
      <c r="I49" s="43"/>
      <c r="J49" s="43">
        <v>450000</v>
      </c>
      <c r="K49" s="43">
        <v>450000</v>
      </c>
      <c r="L49" s="44"/>
    </row>
    <row r="50" spans="1:12" s="15" customFormat="1" ht="26.25" customHeight="1">
      <c r="A50" s="67" t="s">
        <v>44</v>
      </c>
      <c r="B50" s="67" t="s">
        <v>45</v>
      </c>
      <c r="C50" s="68">
        <f>C51</f>
        <v>14000</v>
      </c>
      <c r="D50" s="68">
        <f aca="true" t="shared" si="19" ref="D50:L50">D51</f>
        <v>14000</v>
      </c>
      <c r="E50" s="68">
        <f t="shared" si="19"/>
        <v>14000</v>
      </c>
      <c r="F50" s="68">
        <f t="shared" si="19"/>
        <v>0</v>
      </c>
      <c r="G50" s="68">
        <f t="shared" si="19"/>
        <v>0</v>
      </c>
      <c r="H50" s="68">
        <f t="shared" si="19"/>
        <v>0</v>
      </c>
      <c r="I50" s="68">
        <f t="shared" si="19"/>
        <v>0</v>
      </c>
      <c r="J50" s="68">
        <f t="shared" si="19"/>
        <v>14000</v>
      </c>
      <c r="K50" s="68">
        <f t="shared" si="19"/>
        <v>14000</v>
      </c>
      <c r="L50" s="68">
        <f t="shared" si="19"/>
        <v>0</v>
      </c>
    </row>
    <row r="51" spans="1:12" s="15" customFormat="1" ht="26.25" customHeight="1">
      <c r="A51" s="39"/>
      <c r="B51" s="30" t="s">
        <v>76</v>
      </c>
      <c r="C51" s="43">
        <v>14000</v>
      </c>
      <c r="D51" s="43">
        <v>14000</v>
      </c>
      <c r="E51" s="43">
        <v>14000</v>
      </c>
      <c r="F51" s="43"/>
      <c r="G51" s="43"/>
      <c r="H51" s="43"/>
      <c r="I51" s="43"/>
      <c r="J51" s="43">
        <v>14000</v>
      </c>
      <c r="K51" s="43">
        <v>14000</v>
      </c>
      <c r="L51" s="44"/>
    </row>
    <row r="52" spans="1:12" s="15" customFormat="1" ht="26.25" customHeight="1">
      <c r="A52" s="71" t="s">
        <v>77</v>
      </c>
      <c r="B52" s="71"/>
      <c r="C52" s="72">
        <f>C53</f>
        <v>270000</v>
      </c>
      <c r="D52" s="72">
        <f aca="true" t="shared" si="20" ref="D52:L52">D53</f>
        <v>50000</v>
      </c>
      <c r="E52" s="72">
        <f t="shared" si="20"/>
        <v>50000</v>
      </c>
      <c r="F52" s="72">
        <f t="shared" si="20"/>
        <v>0</v>
      </c>
      <c r="G52" s="72">
        <f t="shared" si="20"/>
        <v>0</v>
      </c>
      <c r="H52" s="72">
        <f t="shared" si="20"/>
        <v>0</v>
      </c>
      <c r="I52" s="72">
        <f t="shared" si="20"/>
        <v>0</v>
      </c>
      <c r="J52" s="72">
        <f t="shared" si="20"/>
        <v>50000</v>
      </c>
      <c r="K52" s="72">
        <f t="shared" si="20"/>
        <v>50000</v>
      </c>
      <c r="L52" s="72">
        <f t="shared" si="20"/>
        <v>0</v>
      </c>
    </row>
    <row r="53" spans="1:12" s="15" customFormat="1" ht="41.25" customHeight="1">
      <c r="A53" s="73"/>
      <c r="B53" s="74" t="s">
        <v>79</v>
      </c>
      <c r="C53" s="75">
        <v>270000</v>
      </c>
      <c r="D53" s="75">
        <v>50000</v>
      </c>
      <c r="E53" s="76">
        <v>50000</v>
      </c>
      <c r="F53" s="75"/>
      <c r="G53" s="75"/>
      <c r="H53" s="75"/>
      <c r="I53" s="75"/>
      <c r="J53" s="77">
        <v>50000</v>
      </c>
      <c r="K53" s="75">
        <v>50000</v>
      </c>
      <c r="L53" s="78"/>
    </row>
    <row r="54" spans="1:12" ht="12">
      <c r="A54" s="71" t="s">
        <v>78</v>
      </c>
      <c r="B54" s="71"/>
      <c r="C54" s="72">
        <f>C55</f>
        <v>270000</v>
      </c>
      <c r="D54" s="72">
        <f aca="true" t="shared" si="21" ref="D54:L54">D55</f>
        <v>50000</v>
      </c>
      <c r="E54" s="72">
        <f t="shared" si="21"/>
        <v>50000</v>
      </c>
      <c r="F54" s="72">
        <f t="shared" si="21"/>
        <v>0</v>
      </c>
      <c r="G54" s="72">
        <f t="shared" si="21"/>
        <v>0</v>
      </c>
      <c r="H54" s="72">
        <f t="shared" si="21"/>
        <v>0</v>
      </c>
      <c r="I54" s="72">
        <f t="shared" si="21"/>
        <v>0</v>
      </c>
      <c r="J54" s="72">
        <f t="shared" si="21"/>
        <v>50000</v>
      </c>
      <c r="K54" s="72">
        <f t="shared" si="21"/>
        <v>50000</v>
      </c>
      <c r="L54" s="72">
        <f t="shared" si="21"/>
        <v>0</v>
      </c>
    </row>
    <row r="55" spans="1:12" ht="81" customHeight="1">
      <c r="A55" s="73"/>
      <c r="B55" s="89" t="s">
        <v>80</v>
      </c>
      <c r="C55" s="75">
        <v>270000</v>
      </c>
      <c r="D55" s="75">
        <v>50000</v>
      </c>
      <c r="E55" s="76">
        <v>50000</v>
      </c>
      <c r="F55" s="75"/>
      <c r="G55" s="75"/>
      <c r="H55" s="75"/>
      <c r="I55" s="75"/>
      <c r="J55" s="77">
        <v>50000</v>
      </c>
      <c r="K55" s="75">
        <v>50000</v>
      </c>
      <c r="L55" s="78"/>
    </row>
    <row r="56" spans="2:5" ht="11.25">
      <c r="B56" s="32" t="s">
        <v>56</v>
      </c>
      <c r="C56" s="33"/>
      <c r="D56" s="33" t="s">
        <v>57</v>
      </c>
      <c r="E56" s="33"/>
    </row>
    <row r="57" spans="2:5" ht="11.25">
      <c r="B57" s="32" t="s">
        <v>58</v>
      </c>
      <c r="C57" s="31" t="s">
        <v>59</v>
      </c>
      <c r="D57" s="34"/>
      <c r="E57" s="31"/>
    </row>
    <row r="58" ht="12.75">
      <c r="E58" s="24"/>
    </row>
    <row r="59" ht="11.25">
      <c r="B59" s="1" t="s">
        <v>50</v>
      </c>
    </row>
    <row r="63" ht="11.25">
      <c r="B63" s="1" t="s">
        <v>52</v>
      </c>
    </row>
    <row r="64" ht="11.25">
      <c r="D64" s="1" t="s">
        <v>51</v>
      </c>
    </row>
  </sheetData>
  <sheetProtection/>
  <mergeCells count="7">
    <mergeCell ref="C3:K3"/>
    <mergeCell ref="A5:B5"/>
    <mergeCell ref="A16:B16"/>
    <mergeCell ref="A21:B21"/>
    <mergeCell ref="A52:B52"/>
    <mergeCell ref="A54:B54"/>
    <mergeCell ref="A37:B3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2023-07-17T10:05:49Z</cp:lastPrinted>
  <dcterms:created xsi:type="dcterms:W3CDTF">2016-11-28T09:06:02Z</dcterms:created>
  <dcterms:modified xsi:type="dcterms:W3CDTF">2023-07-17T10:05:52Z</dcterms:modified>
  <cp:category/>
  <cp:version/>
  <cp:contentType/>
  <cp:contentStatus/>
</cp:coreProperties>
</file>