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<sst xmlns="http://schemas.openxmlformats.org/spreadsheetml/2006/main" count="138" uniqueCount="111">
  <si>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</si>
  <si>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</si>
  <si>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</si>
  <si>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</si>
  <si>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</si>
  <si>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</si>
  <si>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</si>
  <si>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</si>
  <si>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</si>
  <si>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</si>
  <si>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</si>
  <si>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</si>
  <si>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</si>
  <si>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</si>
  <si>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</si>
  <si>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</si>
  <si>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</si>
  <si>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</si>
  <si>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</si>
  <si>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</si>
  <si>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</si>
  <si>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</si>
  <si>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</si>
  <si>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</si>
  <si>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</si>
  <si>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</si>
  <si>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</si>
  <si>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</si>
  <si>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</si>
  <si>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</si>
  <si>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</si>
  <si>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</si>
  <si>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</si>
  <si>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</si>
  <si>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</si>
  <si>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</si>
  <si>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</si>
  <si>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</si>
  <si>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</si>
  <si>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</si>
  <si>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</si>
  <si>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</si>
  <si>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</si>
  <si>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</si>
  <si>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</si>
  <si>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</si>
  <si>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</si>
  <si>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</si>
  <si>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</si>
  <si>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</si>
  <si>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Viza CFP</t>
  </si>
  <si>
    <t xml:space="preserve">Erhan Rodica </t>
  </si>
  <si>
    <t>Presedinte de sedinta,                                                                                       Secretar general,</t>
  </si>
  <si>
    <t>ANEXA NR. 2 LA HCL NR____/2023</t>
  </si>
  <si>
    <t>Influente la lista de investitii a bugetului local  pentru anul 2023</t>
  </si>
  <si>
    <t xml:space="preserve">               Prevederi 2023</t>
  </si>
  <si>
    <t>PRIMAR</t>
  </si>
  <si>
    <t>Director executiv</t>
  </si>
  <si>
    <t>Negură Mihăiţă</t>
  </si>
  <si>
    <t xml:space="preserve">              Florescu Iuliana</t>
  </si>
  <si>
    <t>Cap. 84.02.-Transporturi</t>
  </si>
  <si>
    <t>Cap. 65.02 Învățământ</t>
  </si>
  <si>
    <t>Lucrari noi</t>
  </si>
  <si>
    <t>Cap. 87,02 Turism</t>
  </si>
  <si>
    <t>B</t>
  </si>
  <si>
    <t>Capitolul 51.02-Titlul 61</t>
  </si>
  <si>
    <t>Cap. 67.02 Cultura, recreere si religie</t>
  </si>
  <si>
    <t>Cap.70.02.-Servicii si dezvoltare publica</t>
  </si>
  <si>
    <t>Cap. 61,02 Ordine publică și siguranță națională</t>
  </si>
  <si>
    <t>Extindere sistem de supraveghere video etapa a II A</t>
  </si>
  <si>
    <t>Reabilitare curte si gard Scoala T. Stefanelli</t>
  </si>
  <si>
    <t>Reabilitare sală de sport Liceul tehnologic nr. 1</t>
  </si>
  <si>
    <t>Reabilitare, modernizare, extindere si dotare asezamant cultural (biblioteca) din Campulung Moldovenesc, judetul Suceava (scara interioară și glafuri ferestre)</t>
  </si>
  <si>
    <t>Echipament igienizare carti Bibioteca municipala</t>
  </si>
  <si>
    <t>Extinderea sistemului de alimentare cu apa in mun. Campulung Moldovenesc - Proiectare, Asistenta tehnica din partea proiectantului si executie</t>
  </si>
  <si>
    <t>Documentație studiu regenare urbană pentru depunere proiecte pe POR</t>
  </si>
  <si>
    <t>Construire baza sportiva TIP 1, municipiul Campulung Moldovenesc, judetul Suceava - utilitati</t>
  </si>
  <si>
    <t>Cap. 74.02.- Protectia mediului</t>
  </si>
  <si>
    <t>Extinderea sistemului de canalizare Mun. Campulung Moldovenesc - Proiectare, Asistenta tehnica din partea proiectantului si executie</t>
  </si>
  <si>
    <t>Extinderea sistemului de canalizare în municipiul Câmpulung Moldovenesc- diriginte de santier</t>
  </si>
  <si>
    <t>Extinderea sistemului de canalizare în municipiul Câmpulung Moldovenesc- Studii, Taxe si avize</t>
  </si>
  <si>
    <t>Cap. 83.02.-Agricultura, silvicultura, piscicultura si vanatoare</t>
  </si>
  <si>
    <t>Amenajament silvic UP I Rarau</t>
  </si>
  <si>
    <t xml:space="preserve">Reparatii si modernizare punte fixa peste Raul Moldova </t>
  </si>
  <si>
    <t>S.F, studii,taxe si avize Aquapark</t>
  </si>
  <si>
    <t>Capitolul 70.02-Titlul 58</t>
  </si>
  <si>
    <t>”Îmbunătăţirea serviciilor sociale, recreative și a spațiilor publice urbane în Municipiul Câmpulung Moldovenesc”- proiectare, asistenta, lucrari, dotari</t>
  </si>
  <si>
    <t>proiectare</t>
  </si>
  <si>
    <t>asistenta proiectant</t>
  </si>
  <si>
    <t>lucrari</t>
  </si>
  <si>
    <t>dotari</t>
  </si>
  <si>
    <t>active necorporale</t>
  </si>
  <si>
    <t>Renovare energetica sediul Primariei si al Consiliului Local al Municipiului Câmpulung Moldovenesc</t>
  </si>
  <si>
    <t>Capitolul 67.02-Titlul 60</t>
  </si>
  <si>
    <t>Dezvoltarea infrastructurii pentru transportul verde -piste pentru bicictete in Municipiul Câmpulung Moldovenesc</t>
  </si>
  <si>
    <t>Capitolul 65.02-</t>
  </si>
  <si>
    <r>
      <t>Proiect DOTAREA CU MOBILIER, MATERIALE DIDACTICE ȘI ECHIPAMENTE DIGITALE A UNITĂȚILOR DE ÎNVĂȚĂMÂNT PREUNIVERSITAR ȘI UNITĂȚILOR CONEXE DIN MUNICIPIUL CÂMPULUNG -MODOVENESC (PNRR/C15)</t>
    </r>
    <r>
      <rPr>
        <b/>
        <sz val="9"/>
        <color indexed="8"/>
        <rFont val="Arial"/>
        <family val="2"/>
      </rPr>
      <t xml:space="preserve"> -titlu60</t>
    </r>
  </si>
  <si>
    <r>
      <t>Proiect DOTAREA CU MOBILIER, MATERIALE DIDACTICE ȘI ECHIPAMENTE DIGITALE A UNITĂȚILOR DE ÎNVĂȚĂMÂNT PREUNIVERSITAR ȘI UNITĂȚILOR CONEXE DIN MUNICIPIUL CÂMPULUNG -MODOVENESC (PNRR/C15)</t>
    </r>
    <r>
      <rPr>
        <b/>
        <sz val="9"/>
        <color indexed="8"/>
        <rFont val="Arial"/>
        <family val="2"/>
      </rPr>
      <t xml:space="preserve"> -titlu61</t>
    </r>
  </si>
  <si>
    <r>
      <t>DOTAREA CU MOBILIER, MATERIALE DIDACTICE ȘI ECHIPAMENTE DIGITALE A UNITĂȚILOR DE ÎNVĂȚĂMÂNT PREUNIVERSITAR ȘI UNITĂȚILOR CONEXE DIN MUNICIPIUL CÂMPULUNG -MODOVENESC ((PNRR/C15)</t>
    </r>
    <r>
      <rPr>
        <b/>
        <sz val="9"/>
        <color indexed="8"/>
        <rFont val="Arial"/>
        <family val="2"/>
      </rPr>
      <t xml:space="preserve"> -consultanță derulare proiect</t>
    </r>
  </si>
  <si>
    <r>
      <t>DOTAREA CU MOBILIER, MATERIALE DIDACTICE ȘI ECHIPAMENTE DIGITALE A UNITĂȚILOR DE ÎNVĂȚĂMÂNT PREUNIVERSITAR ȘI UNITĂȚILOR CONEXE DIN MUNICIPIUL CÂMPULUNG -MODOVENESC ((PNRR/C15)</t>
    </r>
    <r>
      <rPr>
        <b/>
        <sz val="9"/>
        <color indexed="8"/>
        <rFont val="Arial"/>
        <family val="2"/>
      </rPr>
      <t xml:space="preserve"> -consultanță depunere proiect</t>
    </r>
  </si>
  <si>
    <r>
      <t>Proiect DOTAREA CU MOBILIER, MATERIALE DIDACTICE ȘI ECHIPAMENTE DIGITALE A UNITĂȚILOR DE ÎNVĂȚĂMÂNT PREUNIVERSITAR ȘI UNITĂȚILOR CONEXE DIN MUNICIPIUL CÂMPULUNG -MODOVENESC (PNRR/C15)</t>
    </r>
    <r>
      <rPr>
        <b/>
        <sz val="9"/>
        <color indexed="8"/>
        <rFont val="Arial"/>
        <family val="2"/>
      </rPr>
      <t xml:space="preserve"> - publicitate</t>
    </r>
  </si>
  <si>
    <t>Capitolul 70.02-Titlul 61</t>
  </si>
  <si>
    <t>Construire bloc de locuințe pentru tineri in Municipiul Câmpulung Moldovenesc</t>
  </si>
  <si>
    <t>Capitolul 74.02-Titlul 61</t>
  </si>
  <si>
    <t>„CONSTRUIRE INSULE ECOLOGICE DIGITALIZATE ÎN MUNICIPIUL CÂMPULUNG MOLDOVENESC”,</t>
  </si>
  <si>
    <t>Înființare centru de colectare prin aport voluntar in Municipiul Câmputung Motdovenesc</t>
  </si>
  <si>
    <t>Capitolul 84.02-Titlul 60</t>
  </si>
  <si>
    <t>AUTOBUZE ELECTRICE SI STATII DE INCARCARE-consultanta</t>
  </si>
  <si>
    <t>Reabilitare atelier si cantina Colegiul Dragos Voda</t>
  </si>
  <si>
    <t>Instalatii detectare, semnalizare si alarmare la incediu sală de sport Colegiul Național Dragoș Vodă</t>
  </si>
  <si>
    <t>CONSULTANTA PROEICTE FONDURI NERAMBURSABILE</t>
  </si>
</sst>
</file>

<file path=xl/styles.xml><?xml version="1.0" encoding="utf-8"?>
<styleSheet xmlns="http://schemas.openxmlformats.org/spreadsheetml/2006/main">
  <numFmts count="3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  <numFmt numFmtId="190" formatCode="#,##0&quot; &quot;;&quot;-&quot;#,##0&quot; &quot;"/>
  </numFmts>
  <fonts count="68">
    <font>
      <sz val="10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sz val="9"/>
      <color indexed="8"/>
      <name val="Helvetica"/>
      <family val="0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FF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Arial"/>
      <family val="2"/>
    </font>
    <font>
      <sz val="9"/>
      <color theme="1"/>
      <name val="Helvetica"/>
      <family val="0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7" borderId="3" applyNumberFormat="0" applyAlignment="0" applyProtection="0"/>
    <xf numFmtId="0" fontId="42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56">
    <xf numFmtId="0" fontId="0" fillId="0" borderId="0" xfId="0" applyAlignment="1">
      <alignment/>
    </xf>
    <xf numFmtId="0" fontId="52" fillId="33" borderId="0" xfId="0" applyFont="1" applyFill="1" applyAlignment="1">
      <alignment/>
    </xf>
    <xf numFmtId="0" fontId="53" fillId="0" borderId="0" xfId="0" applyFont="1" applyAlignment="1">
      <alignment/>
    </xf>
    <xf numFmtId="49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0" fontId="52" fillId="34" borderId="12" xfId="0" applyFont="1" applyFill="1" applyBorder="1" applyAlignment="1">
      <alignment horizontal="center"/>
    </xf>
    <xf numFmtId="0" fontId="52" fillId="34" borderId="0" xfId="0" applyFont="1" applyFill="1" applyAlignment="1">
      <alignment horizontal="center"/>
    </xf>
    <xf numFmtId="0" fontId="52" fillId="34" borderId="13" xfId="0" applyFont="1" applyFill="1" applyBorder="1" applyAlignment="1">
      <alignment horizontal="center"/>
    </xf>
    <xf numFmtId="0" fontId="52" fillId="34" borderId="14" xfId="0" applyFont="1" applyFill="1" applyBorder="1" applyAlignment="1">
      <alignment horizontal="center"/>
    </xf>
    <xf numFmtId="0" fontId="52" fillId="34" borderId="15" xfId="0" applyFont="1" applyFill="1" applyBorder="1" applyAlignment="1">
      <alignment horizontal="center"/>
    </xf>
    <xf numFmtId="0" fontId="52" fillId="34" borderId="16" xfId="0" applyFont="1" applyFill="1" applyBorder="1" applyAlignment="1">
      <alignment horizontal="center"/>
    </xf>
    <xf numFmtId="0" fontId="52" fillId="34" borderId="17" xfId="0" applyFont="1" applyFill="1" applyBorder="1" applyAlignment="1">
      <alignment horizontal="center"/>
    </xf>
    <xf numFmtId="0" fontId="52" fillId="34" borderId="18" xfId="0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0" fontId="54" fillId="33" borderId="0" xfId="0" applyFont="1" applyFill="1" applyAlignment="1">
      <alignment/>
    </xf>
    <xf numFmtId="0" fontId="52" fillId="34" borderId="19" xfId="0" applyFont="1" applyFill="1" applyBorder="1" applyAlignment="1">
      <alignment horizontal="center"/>
    </xf>
    <xf numFmtId="0" fontId="52" fillId="34" borderId="20" xfId="0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/>
    </xf>
    <xf numFmtId="0" fontId="52" fillId="34" borderId="22" xfId="0" applyFont="1" applyFill="1" applyBorder="1" applyAlignment="1">
      <alignment horizontal="center"/>
    </xf>
    <xf numFmtId="0" fontId="52" fillId="34" borderId="23" xfId="0" applyFont="1" applyFill="1" applyBorder="1" applyAlignment="1">
      <alignment horizontal="center"/>
    </xf>
    <xf numFmtId="0" fontId="52" fillId="34" borderId="16" xfId="0" applyFont="1" applyFill="1" applyBorder="1" applyAlignment="1">
      <alignment horizontal="left"/>
    </xf>
    <xf numFmtId="1" fontId="54" fillId="34" borderId="24" xfId="0" applyNumberFormat="1" applyFont="1" applyFill="1" applyBorder="1" applyAlignment="1">
      <alignment horizontal="center" vertical="top"/>
    </xf>
    <xf numFmtId="1" fontId="54" fillId="35" borderId="24" xfId="0" applyNumberFormat="1" applyFont="1" applyFill="1" applyBorder="1" applyAlignment="1">
      <alignment horizontal="center"/>
    </xf>
    <xf numFmtId="165" fontId="0" fillId="33" borderId="0" xfId="61" applyFill="1" applyAlignment="1">
      <alignment/>
    </xf>
    <xf numFmtId="1" fontId="54" fillId="34" borderId="24" xfId="0" applyNumberFormat="1" applyFont="1" applyFill="1" applyBorder="1" applyAlignment="1">
      <alignment horizontal="center" vertical="top" wrapText="1"/>
    </xf>
    <xf numFmtId="1" fontId="54" fillId="34" borderId="24" xfId="0" applyNumberFormat="1" applyFont="1" applyFill="1" applyBorder="1" applyAlignment="1">
      <alignment horizontal="center"/>
    </xf>
    <xf numFmtId="1" fontId="54" fillId="36" borderId="24" xfId="0" applyNumberFormat="1" applyFont="1" applyFill="1" applyBorder="1" applyAlignment="1">
      <alignment horizontal="center"/>
    </xf>
    <xf numFmtId="1" fontId="55" fillId="34" borderId="24" xfId="0" applyNumberFormat="1" applyFont="1" applyFill="1" applyBorder="1" applyAlignment="1">
      <alignment horizontal="center"/>
    </xf>
    <xf numFmtId="0" fontId="56" fillId="37" borderId="25" xfId="0" applyFont="1" applyFill="1" applyBorder="1" applyAlignment="1">
      <alignment horizontal="center"/>
    </xf>
    <xf numFmtId="0" fontId="57" fillId="37" borderId="25" xfId="0" applyFont="1" applyFill="1" applyBorder="1" applyAlignment="1">
      <alignment horizontal="center" vertical="center" wrapText="1"/>
    </xf>
    <xf numFmtId="0" fontId="57" fillId="37" borderId="0" xfId="0" applyFont="1" applyFill="1" applyAlignment="1">
      <alignment/>
    </xf>
    <xf numFmtId="0" fontId="57" fillId="37" borderId="0" xfId="0" applyFont="1" applyFill="1" applyAlignment="1">
      <alignment horizontal="center"/>
    </xf>
    <xf numFmtId="3" fontId="57" fillId="37" borderId="0" xfId="0" applyNumberFormat="1" applyFont="1" applyFill="1" applyAlignment="1">
      <alignment horizontal="right"/>
    </xf>
    <xf numFmtId="0" fontId="1" fillId="37" borderId="0" xfId="0" applyFont="1" applyFill="1" applyAlignment="1">
      <alignment/>
    </xf>
    <xf numFmtId="188" fontId="56" fillId="38" borderId="25" xfId="0" applyNumberFormat="1" applyFont="1" applyFill="1" applyBorder="1" applyAlignment="1">
      <alignment horizontal="center"/>
    </xf>
    <xf numFmtId="0" fontId="56" fillId="39" borderId="25" xfId="0" applyFont="1" applyFill="1" applyBorder="1" applyAlignment="1">
      <alignment horizontal="center"/>
    </xf>
    <xf numFmtId="188" fontId="56" fillId="39" borderId="25" xfId="0" applyNumberFormat="1" applyFont="1" applyFill="1" applyBorder="1" applyAlignment="1">
      <alignment horizontal="center"/>
    </xf>
    <xf numFmtId="0" fontId="58" fillId="39" borderId="25" xfId="0" applyFont="1" applyFill="1" applyBorder="1" applyAlignment="1">
      <alignment horizontal="center"/>
    </xf>
    <xf numFmtId="0" fontId="58" fillId="37" borderId="25" xfId="0" applyFont="1" applyFill="1" applyBorder="1" applyAlignment="1">
      <alignment horizontal="center"/>
    </xf>
    <xf numFmtId="3" fontId="57" fillId="37" borderId="25" xfId="0" applyNumberFormat="1" applyFont="1" applyFill="1" applyBorder="1" applyAlignment="1">
      <alignment horizontal="center" vertical="center"/>
    </xf>
    <xf numFmtId="3" fontId="56" fillId="39" borderId="25" xfId="0" applyNumberFormat="1" applyFont="1" applyFill="1" applyBorder="1" applyAlignment="1">
      <alignment horizontal="center" vertical="center"/>
    </xf>
    <xf numFmtId="3" fontId="56" fillId="39" borderId="25" xfId="0" applyNumberFormat="1" applyFont="1" applyFill="1" applyBorder="1" applyAlignment="1">
      <alignment horizontal="center"/>
    </xf>
    <xf numFmtId="3" fontId="57" fillId="37" borderId="25" xfId="0" applyNumberFormat="1" applyFont="1" applyFill="1" applyBorder="1" applyAlignment="1">
      <alignment horizontal="center"/>
    </xf>
    <xf numFmtId="3" fontId="56" fillId="37" borderId="25" xfId="0" applyNumberFormat="1" applyFont="1" applyFill="1" applyBorder="1" applyAlignment="1">
      <alignment horizontal="center"/>
    </xf>
    <xf numFmtId="1" fontId="56" fillId="37" borderId="25" xfId="0" applyNumberFormat="1" applyFont="1" applyFill="1" applyBorder="1" applyAlignment="1">
      <alignment horizontal="center" vertical="center"/>
    </xf>
    <xf numFmtId="0" fontId="58" fillId="39" borderId="25" xfId="0" applyFont="1" applyFill="1" applyBorder="1" applyAlignment="1">
      <alignment horizontal="center" vertical="center"/>
    </xf>
    <xf numFmtId="0" fontId="56" fillId="39" borderId="25" xfId="0" applyFont="1" applyFill="1" applyBorder="1" applyAlignment="1">
      <alignment horizontal="center" vertical="center"/>
    </xf>
    <xf numFmtId="0" fontId="56" fillId="38" borderId="25" xfId="0" applyFont="1" applyFill="1" applyBorder="1" applyAlignment="1">
      <alignment horizontal="left"/>
    </xf>
    <xf numFmtId="0" fontId="56" fillId="38" borderId="25" xfId="0" applyFont="1" applyFill="1" applyBorder="1" applyAlignment="1">
      <alignment/>
    </xf>
    <xf numFmtId="3" fontId="56" fillId="38" borderId="25" xfId="0" applyNumberFormat="1" applyFont="1" applyFill="1" applyBorder="1" applyAlignment="1">
      <alignment horizontal="center"/>
    </xf>
    <xf numFmtId="0" fontId="58" fillId="38" borderId="25" xfId="0" applyFont="1" applyFill="1" applyBorder="1" applyAlignment="1">
      <alignment horizontal="center"/>
    </xf>
    <xf numFmtId="188" fontId="58" fillId="38" borderId="25" xfId="0" applyNumberFormat="1" applyFont="1" applyFill="1" applyBorder="1" applyAlignment="1">
      <alignment horizontal="center"/>
    </xf>
    <xf numFmtId="188" fontId="56" fillId="37" borderId="25" xfId="0" applyNumberFormat="1" applyFont="1" applyFill="1" applyBorder="1" applyAlignment="1">
      <alignment horizontal="center"/>
    </xf>
    <xf numFmtId="0" fontId="57" fillId="38" borderId="25" xfId="0" applyFont="1" applyFill="1" applyBorder="1" applyAlignment="1">
      <alignment horizontal="center" wrapText="1"/>
    </xf>
    <xf numFmtId="0" fontId="56" fillId="40" borderId="25" xfId="0" applyFont="1" applyFill="1" applyBorder="1" applyAlignment="1">
      <alignment horizontal="center"/>
    </xf>
    <xf numFmtId="188" fontId="56" fillId="40" borderId="25" xfId="0" applyNumberFormat="1" applyFont="1" applyFill="1" applyBorder="1" applyAlignment="1">
      <alignment horizontal="center"/>
    </xf>
    <xf numFmtId="0" fontId="57" fillId="37" borderId="25" xfId="0" applyFont="1" applyFill="1" applyBorder="1" applyAlignment="1">
      <alignment horizontal="center" wrapText="1"/>
    </xf>
    <xf numFmtId="3" fontId="56" fillId="40" borderId="25" xfId="0" applyNumberFormat="1" applyFont="1" applyFill="1" applyBorder="1" applyAlignment="1">
      <alignment horizontal="center"/>
    </xf>
    <xf numFmtId="190" fontId="56" fillId="39" borderId="25" xfId="0" applyNumberFormat="1" applyFont="1" applyFill="1" applyBorder="1" applyAlignment="1">
      <alignment horizontal="center"/>
    </xf>
    <xf numFmtId="0" fontId="57" fillId="37" borderId="25" xfId="0" applyFont="1" applyFill="1" applyBorder="1" applyAlignment="1">
      <alignment horizontal="center"/>
    </xf>
    <xf numFmtId="188" fontId="57" fillId="37" borderId="25" xfId="0" applyNumberFormat="1" applyFont="1" applyFill="1" applyBorder="1" applyAlignment="1">
      <alignment horizontal="center"/>
    </xf>
    <xf numFmtId="1" fontId="56" fillId="37" borderId="25" xfId="0" applyNumberFormat="1" applyFont="1" applyFill="1" applyBorder="1" applyAlignment="1">
      <alignment horizontal="center"/>
    </xf>
    <xf numFmtId="188" fontId="57" fillId="37" borderId="25" xfId="0" applyNumberFormat="1" applyFont="1" applyFill="1" applyBorder="1" applyAlignment="1">
      <alignment horizontal="center" vertical="center"/>
    </xf>
    <xf numFmtId="0" fontId="58" fillId="38" borderId="25" xfId="0" applyFont="1" applyFill="1" applyBorder="1" applyAlignment="1">
      <alignment horizontal="left"/>
    </xf>
    <xf numFmtId="0" fontId="59" fillId="37" borderId="25" xfId="0" applyFont="1" applyFill="1" applyBorder="1" applyAlignment="1">
      <alignment horizontal="left"/>
    </xf>
    <xf numFmtId="2" fontId="60" fillId="0" borderId="25" xfId="0" applyNumberFormat="1" applyFont="1" applyBorder="1" applyAlignment="1">
      <alignment horizontal="center" wrapText="1"/>
    </xf>
    <xf numFmtId="0" fontId="61" fillId="37" borderId="25" xfId="0" applyFont="1" applyFill="1" applyBorder="1" applyAlignment="1">
      <alignment horizontal="center"/>
    </xf>
    <xf numFmtId="189" fontId="57" fillId="37" borderId="25" xfId="0" applyNumberFormat="1" applyFont="1" applyFill="1" applyBorder="1" applyAlignment="1">
      <alignment horizontal="center"/>
    </xf>
    <xf numFmtId="189" fontId="60" fillId="37" borderId="25" xfId="0" applyNumberFormat="1" applyFont="1" applyFill="1" applyBorder="1" applyAlignment="1">
      <alignment horizontal="center"/>
    </xf>
    <xf numFmtId="188" fontId="56" fillId="39" borderId="25" xfId="0" applyNumberFormat="1" applyFont="1" applyFill="1" applyBorder="1" applyAlignment="1">
      <alignment horizontal="center" vertical="center"/>
    </xf>
    <xf numFmtId="3" fontId="57" fillId="41" borderId="25" xfId="0" applyNumberFormat="1" applyFont="1" applyFill="1" applyBorder="1" applyAlignment="1">
      <alignment horizontal="center" vertical="center"/>
    </xf>
    <xf numFmtId="3" fontId="54" fillId="37" borderId="25" xfId="0" applyNumberFormat="1" applyFont="1" applyFill="1" applyBorder="1" applyAlignment="1">
      <alignment horizontal="center"/>
    </xf>
    <xf numFmtId="3" fontId="52" fillId="37" borderId="25" xfId="0" applyNumberFormat="1" applyFont="1" applyFill="1" applyBorder="1" applyAlignment="1">
      <alignment horizontal="center" wrapText="1"/>
    </xf>
    <xf numFmtId="3" fontId="52" fillId="37" borderId="25" xfId="0" applyNumberFormat="1" applyFont="1" applyFill="1" applyBorder="1" applyAlignment="1">
      <alignment horizontal="center" vertical="center"/>
    </xf>
    <xf numFmtId="0" fontId="55" fillId="39" borderId="25" xfId="0" applyFont="1" applyFill="1" applyBorder="1" applyAlignment="1">
      <alignment horizontal="center"/>
    </xf>
    <xf numFmtId="0" fontId="54" fillId="39" borderId="25" xfId="0" applyFont="1" applyFill="1" applyBorder="1" applyAlignment="1">
      <alignment horizontal="center"/>
    </xf>
    <xf numFmtId="190" fontId="54" fillId="39" borderId="25" xfId="0" applyNumberFormat="1" applyFont="1" applyFill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63" fillId="0" borderId="25" xfId="0" applyFont="1" applyBorder="1" applyAlignment="1">
      <alignment horizontal="center" wrapText="1"/>
    </xf>
    <xf numFmtId="3" fontId="62" fillId="0" borderId="25" xfId="0" applyNumberFormat="1" applyFont="1" applyBorder="1" applyAlignment="1">
      <alignment horizontal="center"/>
    </xf>
    <xf numFmtId="3" fontId="62" fillId="37" borderId="25" xfId="0" applyNumberFormat="1" applyFont="1" applyFill="1" applyBorder="1" applyAlignment="1">
      <alignment horizontal="center"/>
    </xf>
    <xf numFmtId="0" fontId="55" fillId="37" borderId="25" xfId="0" applyFont="1" applyFill="1" applyBorder="1" applyAlignment="1">
      <alignment horizontal="center"/>
    </xf>
    <xf numFmtId="0" fontId="52" fillId="0" borderId="25" xfId="0" applyFont="1" applyBorder="1" applyAlignment="1">
      <alignment horizontal="center" vertical="center" wrapText="1"/>
    </xf>
    <xf numFmtId="188" fontId="54" fillId="37" borderId="25" xfId="0" applyNumberFormat="1" applyFont="1" applyFill="1" applyBorder="1" applyAlignment="1">
      <alignment horizontal="center"/>
    </xf>
    <xf numFmtId="3" fontId="54" fillId="38" borderId="25" xfId="0" applyNumberFormat="1" applyFont="1" applyFill="1" applyBorder="1" applyAlignment="1">
      <alignment horizontal="center"/>
    </xf>
    <xf numFmtId="3" fontId="54" fillId="39" borderId="25" xfId="0" applyNumberFormat="1" applyFont="1" applyFill="1" applyBorder="1" applyAlignment="1">
      <alignment horizontal="center"/>
    </xf>
    <xf numFmtId="3" fontId="52" fillId="0" borderId="25" xfId="0" applyNumberFormat="1" applyFont="1" applyBorder="1" applyAlignment="1">
      <alignment horizontal="center" vertical="center" wrapText="1"/>
    </xf>
    <xf numFmtId="3" fontId="52" fillId="0" borderId="25" xfId="0" applyNumberFormat="1" applyFont="1" applyBorder="1" applyAlignment="1">
      <alignment horizontal="center"/>
    </xf>
    <xf numFmtId="3" fontId="52" fillId="37" borderId="25" xfId="0" applyNumberFormat="1" applyFont="1" applyFill="1" applyBorder="1" applyAlignment="1">
      <alignment horizontal="center"/>
    </xf>
    <xf numFmtId="3" fontId="52" fillId="41" borderId="25" xfId="0" applyNumberFormat="1" applyFont="1" applyFill="1" applyBorder="1" applyAlignment="1">
      <alignment horizontal="center"/>
    </xf>
    <xf numFmtId="0" fontId="57" fillId="0" borderId="25" xfId="0" applyFont="1" applyBorder="1" applyAlignment="1">
      <alignment horizontal="center" vertical="center" wrapText="1"/>
    </xf>
    <xf numFmtId="1" fontId="57" fillId="0" borderId="25" xfId="0" applyNumberFormat="1" applyFont="1" applyBorder="1" applyAlignment="1">
      <alignment horizontal="center"/>
    </xf>
    <xf numFmtId="1" fontId="56" fillId="0" borderId="25" xfId="0" applyNumberFormat="1" applyFont="1" applyBorder="1" applyAlignment="1">
      <alignment horizontal="center"/>
    </xf>
    <xf numFmtId="188" fontId="56" fillId="37" borderId="25" xfId="0" applyNumberFormat="1" applyFont="1" applyFill="1" applyBorder="1" applyAlignment="1">
      <alignment horizontal="center" vertical="center"/>
    </xf>
    <xf numFmtId="188" fontId="57" fillId="0" borderId="25" xfId="0" applyNumberFormat="1" applyFont="1" applyBorder="1" applyAlignment="1">
      <alignment horizontal="center" vertical="center"/>
    </xf>
    <xf numFmtId="0" fontId="52" fillId="37" borderId="25" xfId="0" applyFont="1" applyFill="1" applyBorder="1" applyAlignment="1">
      <alignment horizontal="center" vertical="center" wrapText="1"/>
    </xf>
    <xf numFmtId="188" fontId="52" fillId="37" borderId="25" xfId="0" applyNumberFormat="1" applyFont="1" applyFill="1" applyBorder="1" applyAlignment="1">
      <alignment horizontal="center" vertical="center"/>
    </xf>
    <xf numFmtId="0" fontId="56" fillId="37" borderId="25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88" fontId="64" fillId="0" borderId="0" xfId="0" applyNumberFormat="1" applyFont="1" applyBorder="1" applyAlignment="1">
      <alignment horizontal="center"/>
    </xf>
    <xf numFmtId="188" fontId="65" fillId="37" borderId="0" xfId="0" applyNumberFormat="1" applyFont="1" applyFill="1" applyBorder="1" applyAlignment="1">
      <alignment horizontal="center"/>
    </xf>
    <xf numFmtId="188" fontId="64" fillId="37" borderId="0" xfId="0" applyNumberFormat="1" applyFont="1" applyFill="1" applyBorder="1" applyAlignment="1">
      <alignment horizontal="center"/>
    </xf>
    <xf numFmtId="4" fontId="64" fillId="0" borderId="0" xfId="0" applyNumberFormat="1" applyFont="1" applyBorder="1" applyAlignment="1">
      <alignment horizontal="center"/>
    </xf>
    <xf numFmtId="3" fontId="52" fillId="37" borderId="25" xfId="0" applyNumberFormat="1" applyFont="1" applyFill="1" applyBorder="1" applyAlignment="1">
      <alignment horizontal="center" vertical="center" wrapText="1"/>
    </xf>
    <xf numFmtId="3" fontId="54" fillId="42" borderId="26" xfId="0" applyNumberFormat="1" applyFont="1" applyFill="1" applyBorder="1" applyAlignment="1">
      <alignment horizontal="center"/>
    </xf>
    <xf numFmtId="3" fontId="52" fillId="37" borderId="26" xfId="0" applyNumberFormat="1" applyFont="1" applyFill="1" applyBorder="1" applyAlignment="1">
      <alignment horizontal="center" vertical="center"/>
    </xf>
    <xf numFmtId="3" fontId="54" fillId="37" borderId="26" xfId="0" applyNumberFormat="1" applyFont="1" applyFill="1" applyBorder="1" applyAlignment="1">
      <alignment horizontal="center"/>
    </xf>
    <xf numFmtId="3" fontId="66" fillId="38" borderId="26" xfId="0" applyNumberFormat="1" applyFont="1" applyFill="1" applyBorder="1" applyAlignment="1">
      <alignment horizontal="center"/>
    </xf>
    <xf numFmtId="3" fontId="62" fillId="0" borderId="27" xfId="0" applyNumberFormat="1" applyFont="1" applyBorder="1" applyAlignment="1">
      <alignment horizontal="center"/>
    </xf>
    <xf numFmtId="3" fontId="62" fillId="0" borderId="28" xfId="0" applyNumberFormat="1" applyFont="1" applyBorder="1" applyAlignment="1">
      <alignment horizontal="center" wrapText="1"/>
    </xf>
    <xf numFmtId="3" fontId="62" fillId="0" borderId="28" xfId="0" applyNumberFormat="1" applyFont="1" applyBorder="1" applyAlignment="1">
      <alignment horizontal="center"/>
    </xf>
    <xf numFmtId="3" fontId="66" fillId="37" borderId="28" xfId="0" applyNumberFormat="1" applyFont="1" applyFill="1" applyBorder="1" applyAlignment="1">
      <alignment horizontal="center"/>
    </xf>
    <xf numFmtId="3" fontId="62" fillId="37" borderId="28" xfId="0" applyNumberFormat="1" applyFont="1" applyFill="1" applyBorder="1" applyAlignment="1">
      <alignment horizontal="center"/>
    </xf>
    <xf numFmtId="3" fontId="62" fillId="0" borderId="29" xfId="0" applyNumberFormat="1" applyFont="1" applyBorder="1" applyAlignment="1">
      <alignment horizontal="center"/>
    </xf>
    <xf numFmtId="3" fontId="63" fillId="0" borderId="25" xfId="0" applyNumberFormat="1" applyFont="1" applyBorder="1" applyAlignment="1">
      <alignment horizontal="center" wrapText="1"/>
    </xf>
    <xf numFmtId="0" fontId="60" fillId="37" borderId="25" xfId="0" applyFont="1" applyFill="1" applyBorder="1" applyAlignment="1">
      <alignment horizontal="center"/>
    </xf>
    <xf numFmtId="0" fontId="60" fillId="37" borderId="25" xfId="0" applyFont="1" applyFill="1" applyBorder="1" applyAlignment="1">
      <alignment horizontal="center" wrapText="1"/>
    </xf>
    <xf numFmtId="188" fontId="60" fillId="37" borderId="25" xfId="0" applyNumberFormat="1" applyFont="1" applyFill="1" applyBorder="1" applyAlignment="1">
      <alignment horizontal="center"/>
    </xf>
    <xf numFmtId="188" fontId="66" fillId="38" borderId="30" xfId="0" applyNumberFormat="1" applyFont="1" applyFill="1" applyBorder="1" applyAlignment="1">
      <alignment horizontal="center"/>
    </xf>
    <xf numFmtId="0" fontId="63" fillId="0" borderId="25" xfId="0" applyFont="1" applyBorder="1" applyAlignment="1">
      <alignment wrapText="1"/>
    </xf>
    <xf numFmtId="188" fontId="62" fillId="0" borderId="25" xfId="0" applyNumberFormat="1" applyFont="1" applyBorder="1" applyAlignment="1">
      <alignment horizontal="center"/>
    </xf>
    <xf numFmtId="188" fontId="62" fillId="37" borderId="25" xfId="0" applyNumberFormat="1" applyFont="1" applyFill="1" applyBorder="1" applyAlignment="1">
      <alignment horizontal="center"/>
    </xf>
    <xf numFmtId="4" fontId="62" fillId="0" borderId="25" xfId="0" applyNumberFormat="1" applyFont="1" applyBorder="1" applyAlignment="1">
      <alignment horizontal="center"/>
    </xf>
    <xf numFmtId="1" fontId="66" fillId="38" borderId="25" xfId="0" applyNumberFormat="1" applyFont="1" applyFill="1" applyBorder="1" applyAlignment="1">
      <alignment horizontal="center"/>
    </xf>
    <xf numFmtId="0" fontId="62" fillId="0" borderId="25" xfId="0" applyFont="1" applyBorder="1" applyAlignment="1">
      <alignment wrapText="1"/>
    </xf>
    <xf numFmtId="1" fontId="62" fillId="0" borderId="25" xfId="0" applyNumberFormat="1" applyFont="1" applyBorder="1" applyAlignment="1">
      <alignment horizontal="center"/>
    </xf>
    <xf numFmtId="1" fontId="66" fillId="37" borderId="25" xfId="0" applyNumberFormat="1" applyFont="1" applyFill="1" applyBorder="1" applyAlignment="1">
      <alignment horizontal="center"/>
    </xf>
    <xf numFmtId="1" fontId="62" fillId="37" borderId="25" xfId="0" applyNumberFormat="1" applyFont="1" applyFill="1" applyBorder="1" applyAlignment="1">
      <alignment horizontal="center"/>
    </xf>
    <xf numFmtId="188" fontId="54" fillId="38" borderId="25" xfId="0" applyNumberFormat="1" applyFont="1" applyFill="1" applyBorder="1" applyAlignment="1">
      <alignment horizontal="center"/>
    </xf>
    <xf numFmtId="0" fontId="54" fillId="37" borderId="25" xfId="0" applyFont="1" applyFill="1" applyBorder="1" applyAlignment="1">
      <alignment horizontal="center"/>
    </xf>
    <xf numFmtId="188" fontId="52" fillId="0" borderId="25" xfId="0" applyNumberFormat="1" applyFont="1" applyBorder="1" applyAlignment="1">
      <alignment horizontal="center" vertical="center"/>
    </xf>
    <xf numFmtId="188" fontId="54" fillId="0" borderId="25" xfId="0" applyNumberFormat="1" applyFont="1" applyBorder="1" applyAlignment="1">
      <alignment horizontal="center" vertical="center"/>
    </xf>
    <xf numFmtId="0" fontId="57" fillId="0" borderId="25" xfId="0" applyFont="1" applyBorder="1" applyAlignment="1">
      <alignment horizontal="center" wrapText="1"/>
    </xf>
    <xf numFmtId="1" fontId="57" fillId="37" borderId="25" xfId="0" applyNumberFormat="1" applyFont="1" applyFill="1" applyBorder="1" applyAlignment="1">
      <alignment horizontal="center"/>
    </xf>
    <xf numFmtId="3" fontId="66" fillId="38" borderId="30" xfId="0" applyNumberFormat="1" applyFont="1" applyFill="1" applyBorder="1" applyAlignment="1">
      <alignment horizontal="center"/>
    </xf>
    <xf numFmtId="3" fontId="66" fillId="38" borderId="28" xfId="0" applyNumberFormat="1" applyFont="1" applyFill="1" applyBorder="1" applyAlignment="1">
      <alignment horizontal="center"/>
    </xf>
    <xf numFmtId="3" fontId="62" fillId="0" borderId="24" xfId="0" applyNumberFormat="1" applyFont="1" applyBorder="1" applyAlignment="1">
      <alignment horizontal="center"/>
    </xf>
    <xf numFmtId="3" fontId="67" fillId="0" borderId="24" xfId="0" applyNumberFormat="1" applyFont="1" applyBorder="1" applyAlignment="1">
      <alignment wrapText="1"/>
    </xf>
    <xf numFmtId="3" fontId="66" fillId="37" borderId="24" xfId="0" applyNumberFormat="1" applyFont="1" applyFill="1" applyBorder="1" applyAlignment="1">
      <alignment horizontal="center"/>
    </xf>
    <xf numFmtId="3" fontId="62" fillId="37" borderId="24" xfId="0" applyNumberFormat="1" applyFont="1" applyFill="1" applyBorder="1" applyAlignment="1">
      <alignment horizontal="center"/>
    </xf>
    <xf numFmtId="0" fontId="54" fillId="38" borderId="25" xfId="0" applyFont="1" applyFill="1" applyBorder="1" applyAlignment="1">
      <alignment horizontal="left" wrapText="1"/>
    </xf>
    <xf numFmtId="0" fontId="54" fillId="33" borderId="0" xfId="0" applyFont="1" applyFill="1" applyAlignment="1">
      <alignment horizontal="center"/>
    </xf>
    <xf numFmtId="0" fontId="52" fillId="34" borderId="17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1" fontId="54" fillId="34" borderId="31" xfId="0" applyNumberFormat="1" applyFont="1" applyFill="1" applyBorder="1" applyAlignment="1">
      <alignment horizontal="center" vertical="top" wrapText="1"/>
    </xf>
    <xf numFmtId="1" fontId="54" fillId="34" borderId="32" xfId="0" applyNumberFormat="1" applyFont="1" applyFill="1" applyBorder="1" applyAlignment="1">
      <alignment horizontal="center" vertical="top" wrapText="1"/>
    </xf>
    <xf numFmtId="3" fontId="66" fillId="38" borderId="25" xfId="0" applyNumberFormat="1" applyFont="1" applyFill="1" applyBorder="1" applyAlignment="1">
      <alignment horizontal="left" wrapText="1"/>
    </xf>
    <xf numFmtId="3" fontId="66" fillId="38" borderId="33" xfId="0" applyNumberFormat="1" applyFont="1" applyFill="1" applyBorder="1" applyAlignment="1">
      <alignment horizontal="left" wrapText="1"/>
    </xf>
    <xf numFmtId="3" fontId="56" fillId="38" borderId="25" xfId="0" applyNumberFormat="1" applyFont="1" applyFill="1" applyBorder="1" applyAlignment="1">
      <alignment horizontal="center" wrapText="1"/>
    </xf>
    <xf numFmtId="3" fontId="54" fillId="38" borderId="25" xfId="0" applyNumberFormat="1" applyFont="1" applyFill="1" applyBorder="1" applyAlignment="1">
      <alignment horizontal="center" wrapText="1"/>
    </xf>
    <xf numFmtId="0" fontId="56" fillId="38" borderId="25" xfId="0" applyFont="1" applyFill="1" applyBorder="1" applyAlignment="1">
      <alignment horizontal="center" wrapText="1"/>
    </xf>
    <xf numFmtId="3" fontId="54" fillId="38" borderId="25" xfId="0" applyNumberFormat="1" applyFont="1" applyFill="1" applyBorder="1" applyAlignment="1">
      <alignment horizontal="left" wrapText="1"/>
    </xf>
    <xf numFmtId="3" fontId="66" fillId="38" borderId="34" xfId="0" applyNumberFormat="1" applyFont="1" applyFill="1" applyBorder="1" applyAlignment="1">
      <alignment horizontal="left" wrapText="1"/>
    </xf>
    <xf numFmtId="0" fontId="66" fillId="38" borderId="25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49">
      <selection activeCell="B56" sqref="B56"/>
    </sheetView>
  </sheetViews>
  <sheetFormatPr defaultColWidth="9.140625" defaultRowHeight="12.75"/>
  <cols>
    <col min="1" max="1" width="4.00390625" style="1" customWidth="1"/>
    <col min="2" max="2" width="40.57421875" style="1" customWidth="1"/>
    <col min="3" max="3" width="11.421875" style="1" customWidth="1"/>
    <col min="4" max="4" width="9.57421875" style="1" customWidth="1"/>
    <col min="5" max="5" width="9.0039062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28125" style="1" customWidth="1"/>
    <col min="13" max="16384" width="9.140625" style="1" customWidth="1"/>
  </cols>
  <sheetData>
    <row r="1" spans="2:11" ht="12.75">
      <c r="B1" s="1" t="s">
        <v>0</v>
      </c>
      <c r="I1" s="1" t="s">
        <v>53</v>
      </c>
      <c r="K1" s="2"/>
    </row>
    <row r="2" ht="11.25">
      <c r="B2" s="1" t="s">
        <v>1</v>
      </c>
    </row>
    <row r="3" spans="3:11" ht="11.25">
      <c r="C3" s="143" t="s">
        <v>54</v>
      </c>
      <c r="D3" s="143"/>
      <c r="E3" s="143"/>
      <c r="F3" s="143"/>
      <c r="G3" s="143"/>
      <c r="H3" s="143"/>
      <c r="I3" s="143"/>
      <c r="J3" s="143"/>
      <c r="K3" s="143"/>
    </row>
    <row r="4" ht="3" customHeight="1" thickBot="1"/>
    <row r="5" spans="1:12" ht="21.75" customHeight="1" thickBot="1">
      <c r="A5" s="144" t="s">
        <v>2</v>
      </c>
      <c r="B5" s="145"/>
      <c r="C5" s="3" t="s">
        <v>3</v>
      </c>
      <c r="D5" s="4" t="s">
        <v>4</v>
      </c>
      <c r="E5" s="10"/>
      <c r="F5" s="18"/>
      <c r="G5" s="18"/>
      <c r="H5" s="18" t="s">
        <v>55</v>
      </c>
      <c r="I5" s="18"/>
      <c r="J5" s="18"/>
      <c r="K5" s="18"/>
      <c r="L5" s="19"/>
    </row>
    <row r="6" spans="1:12" ht="10.5" customHeight="1">
      <c r="A6" s="11" t="s">
        <v>5</v>
      </c>
      <c r="B6" s="5"/>
      <c r="C6" s="5"/>
      <c r="D6" s="5" t="s">
        <v>6</v>
      </c>
      <c r="E6" s="6"/>
      <c r="F6" s="11"/>
      <c r="G6" s="7"/>
      <c r="H6" s="7"/>
      <c r="I6" s="7"/>
      <c r="J6" s="7"/>
      <c r="K6" s="7"/>
      <c r="L6" s="16"/>
    </row>
    <row r="7" spans="1:12" ht="10.5" customHeight="1">
      <c r="A7" s="11" t="s">
        <v>5</v>
      </c>
      <c r="B7" s="5"/>
      <c r="C7" s="5"/>
      <c r="D7" s="5">
        <v>2023</v>
      </c>
      <c r="E7" s="6" t="s">
        <v>7</v>
      </c>
      <c r="F7" s="21" t="s">
        <v>8</v>
      </c>
      <c r="G7" s="7"/>
      <c r="H7" s="7"/>
      <c r="I7" s="7"/>
      <c r="J7" s="7"/>
      <c r="K7" s="7"/>
      <c r="L7" s="16"/>
    </row>
    <row r="8" spans="1:12" ht="10.5" customHeight="1" thickBot="1">
      <c r="A8" s="11" t="s">
        <v>5</v>
      </c>
      <c r="B8" s="5"/>
      <c r="C8" s="5"/>
      <c r="D8" s="5"/>
      <c r="E8" s="6" t="s">
        <v>9</v>
      </c>
      <c r="F8" s="8"/>
      <c r="G8" s="9"/>
      <c r="H8" s="9"/>
      <c r="I8" s="9"/>
      <c r="J8" s="9"/>
      <c r="K8" s="9"/>
      <c r="L8" s="16"/>
    </row>
    <row r="9" spans="1:12" ht="10.5" customHeight="1" thickBot="1">
      <c r="A9" s="11" t="s">
        <v>5</v>
      </c>
      <c r="B9" s="5" t="s">
        <v>5</v>
      </c>
      <c r="C9" s="5"/>
      <c r="D9" s="5"/>
      <c r="E9" s="6" t="s">
        <v>10</v>
      </c>
      <c r="F9" s="20" t="s">
        <v>11</v>
      </c>
      <c r="G9" s="20" t="s">
        <v>12</v>
      </c>
      <c r="H9" s="20" t="s">
        <v>13</v>
      </c>
      <c r="I9" s="20" t="s">
        <v>48</v>
      </c>
      <c r="J9" s="20" t="s">
        <v>7</v>
      </c>
      <c r="K9" s="10" t="s">
        <v>14</v>
      </c>
      <c r="L9" s="16"/>
    </row>
    <row r="10" spans="1:12" ht="10.5" customHeight="1">
      <c r="A10" s="11"/>
      <c r="B10" s="5"/>
      <c r="C10" s="5"/>
      <c r="D10" s="5"/>
      <c r="E10" s="6" t="s">
        <v>15</v>
      </c>
      <c r="F10" s="6" t="s">
        <v>16</v>
      </c>
      <c r="G10" s="6" t="s">
        <v>17</v>
      </c>
      <c r="H10" s="6" t="s">
        <v>17</v>
      </c>
      <c r="I10" s="6" t="s">
        <v>49</v>
      </c>
      <c r="J10" s="6" t="s">
        <v>18</v>
      </c>
      <c r="K10" s="11" t="s">
        <v>19</v>
      </c>
      <c r="L10" s="16" t="s">
        <v>20</v>
      </c>
    </row>
    <row r="11" spans="1:12" ht="10.5" customHeight="1">
      <c r="A11" s="11"/>
      <c r="B11" s="5"/>
      <c r="C11" s="5"/>
      <c r="D11" s="5"/>
      <c r="E11" s="6"/>
      <c r="F11" s="6" t="s">
        <v>21</v>
      </c>
      <c r="G11" s="6" t="s">
        <v>22</v>
      </c>
      <c r="H11" s="6" t="s">
        <v>23</v>
      </c>
      <c r="I11" s="6"/>
      <c r="J11" s="6" t="s">
        <v>24</v>
      </c>
      <c r="K11" s="11" t="s">
        <v>25</v>
      </c>
      <c r="L11" s="16" t="s">
        <v>26</v>
      </c>
    </row>
    <row r="12" spans="1:12" ht="10.5" customHeight="1">
      <c r="A12" s="11"/>
      <c r="B12" s="5"/>
      <c r="C12" s="5"/>
      <c r="D12" s="5"/>
      <c r="E12" s="6"/>
      <c r="F12" s="6"/>
      <c r="G12" s="6"/>
      <c r="H12" s="6"/>
      <c r="I12" s="6"/>
      <c r="J12" s="6" t="s">
        <v>27</v>
      </c>
      <c r="K12" s="11" t="s">
        <v>28</v>
      </c>
      <c r="L12" s="16" t="s">
        <v>29</v>
      </c>
    </row>
    <row r="13" spans="1:12" ht="10.5" customHeight="1" thickBot="1">
      <c r="A13" s="11"/>
      <c r="B13" s="5"/>
      <c r="C13" s="5"/>
      <c r="D13" s="5"/>
      <c r="E13" s="6"/>
      <c r="F13" s="6"/>
      <c r="G13" s="6"/>
      <c r="H13" s="6"/>
      <c r="I13" s="6"/>
      <c r="J13" s="6" t="s">
        <v>30</v>
      </c>
      <c r="K13" s="7"/>
      <c r="L13" s="16" t="s">
        <v>25</v>
      </c>
    </row>
    <row r="14" spans="1:12" ht="12.75" customHeight="1" hidden="1" thickBot="1">
      <c r="A14" s="11"/>
      <c r="B14" s="5"/>
      <c r="C14" s="5"/>
      <c r="D14" s="5"/>
      <c r="E14" s="6"/>
      <c r="F14" s="6"/>
      <c r="G14" s="6"/>
      <c r="H14" s="6"/>
      <c r="I14" s="6"/>
      <c r="J14" s="6"/>
      <c r="K14" s="7"/>
      <c r="L14" s="17" t="s">
        <v>31</v>
      </c>
    </row>
    <row r="15" spans="1:12" s="14" customFormat="1" ht="11.25" customHeight="1">
      <c r="A15" s="12"/>
      <c r="B15" s="4">
        <v>1</v>
      </c>
      <c r="C15" s="4">
        <v>2</v>
      </c>
      <c r="D15" s="20">
        <v>3</v>
      </c>
      <c r="E15" s="20" t="s">
        <v>32</v>
      </c>
      <c r="F15" s="20" t="s">
        <v>33</v>
      </c>
      <c r="G15" s="20" t="s">
        <v>34</v>
      </c>
      <c r="H15" s="13" t="s">
        <v>35</v>
      </c>
      <c r="I15" s="20" t="s">
        <v>36</v>
      </c>
      <c r="J15" s="20" t="s">
        <v>37</v>
      </c>
      <c r="K15" s="13" t="s">
        <v>38</v>
      </c>
      <c r="L15" s="19" t="s">
        <v>39</v>
      </c>
    </row>
    <row r="16" spans="1:12" s="14" customFormat="1" ht="25.5" customHeight="1">
      <c r="A16" s="146" t="s">
        <v>47</v>
      </c>
      <c r="B16" s="147"/>
      <c r="C16" s="22">
        <f>C17+C64+C66+C57+C72+C74+C76+C79</f>
        <v>26742989</v>
      </c>
      <c r="D16" s="22">
        <f aca="true" t="shared" si="0" ref="D16:L16">D17+D64+D66+D57+D72+D74+D76+D79</f>
        <v>-255500</v>
      </c>
      <c r="E16" s="22">
        <f t="shared" si="0"/>
        <v>-255500</v>
      </c>
      <c r="F16" s="22">
        <f t="shared" si="0"/>
        <v>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-255500</v>
      </c>
      <c r="K16" s="22">
        <f t="shared" si="0"/>
        <v>-255500</v>
      </c>
      <c r="L16" s="22">
        <f t="shared" si="0"/>
        <v>0</v>
      </c>
    </row>
    <row r="17" spans="1:12" s="14" customFormat="1" ht="19.5" customHeight="1">
      <c r="A17" s="25"/>
      <c r="B17" s="25" t="s">
        <v>46</v>
      </c>
      <c r="C17" s="22">
        <f>C21+C24+C31+C35+C51+C42+C48+C54</f>
        <v>-94903</v>
      </c>
      <c r="D17" s="22">
        <f aca="true" t="shared" si="1" ref="D17:L17">D21+D24+D31+D35+D51+D42+D48+D54</f>
        <v>-272500</v>
      </c>
      <c r="E17" s="22">
        <f t="shared" si="1"/>
        <v>-272500</v>
      </c>
      <c r="F17" s="22">
        <f t="shared" si="1"/>
        <v>0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-272500</v>
      </c>
      <c r="K17" s="22">
        <f t="shared" si="1"/>
        <v>-272500</v>
      </c>
      <c r="L17" s="22">
        <f t="shared" si="1"/>
        <v>0</v>
      </c>
    </row>
    <row r="18" spans="1:12" s="14" customFormat="1" ht="15.75" customHeight="1">
      <c r="A18" s="26" t="s">
        <v>40</v>
      </c>
      <c r="B18" s="27" t="s">
        <v>41</v>
      </c>
      <c r="C18" s="22">
        <f>C25+C36+C43+C52</f>
        <v>-157113</v>
      </c>
      <c r="D18" s="22">
        <f aca="true" t="shared" si="2" ref="D18:L18">D25+D36+D43+D52</f>
        <v>-369710</v>
      </c>
      <c r="E18" s="22">
        <f t="shared" si="2"/>
        <v>-369710</v>
      </c>
      <c r="F18" s="22">
        <f t="shared" si="2"/>
        <v>0</v>
      </c>
      <c r="G18" s="22">
        <f t="shared" si="2"/>
        <v>0</v>
      </c>
      <c r="H18" s="22">
        <f t="shared" si="2"/>
        <v>0</v>
      </c>
      <c r="I18" s="22">
        <f t="shared" si="2"/>
        <v>0</v>
      </c>
      <c r="J18" s="22">
        <f t="shared" si="2"/>
        <v>-369710</v>
      </c>
      <c r="K18" s="22">
        <f t="shared" si="2"/>
        <v>-369710</v>
      </c>
      <c r="L18" s="22">
        <f t="shared" si="2"/>
        <v>0</v>
      </c>
    </row>
    <row r="19" spans="1:12" s="14" customFormat="1" ht="12.75" customHeight="1">
      <c r="A19" s="26" t="s">
        <v>42</v>
      </c>
      <c r="B19" s="26" t="s">
        <v>43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</row>
    <row r="20" spans="1:12" s="15" customFormat="1" ht="14.25" customHeight="1">
      <c r="A20" s="28" t="s">
        <v>44</v>
      </c>
      <c r="B20" s="26" t="s">
        <v>45</v>
      </c>
      <c r="C20" s="23">
        <f>C22+C32+C38+C55+C45+C49</f>
        <v>43000</v>
      </c>
      <c r="D20" s="23">
        <f aca="true" t="shared" si="3" ref="D20:L20">D22+D32+D38+D55+D45+D49</f>
        <v>78000</v>
      </c>
      <c r="E20" s="23">
        <f t="shared" si="3"/>
        <v>78000</v>
      </c>
      <c r="F20" s="23">
        <f t="shared" si="3"/>
        <v>0</v>
      </c>
      <c r="G20" s="23">
        <f t="shared" si="3"/>
        <v>0</v>
      </c>
      <c r="H20" s="23">
        <f t="shared" si="3"/>
        <v>0</v>
      </c>
      <c r="I20" s="23">
        <f t="shared" si="3"/>
        <v>0</v>
      </c>
      <c r="J20" s="23">
        <f t="shared" si="3"/>
        <v>78000</v>
      </c>
      <c r="K20" s="23">
        <f t="shared" si="3"/>
        <v>78000</v>
      </c>
      <c r="L20" s="23">
        <f t="shared" si="3"/>
        <v>0</v>
      </c>
    </row>
    <row r="21" spans="1:12" s="15" customFormat="1" ht="14.25" customHeight="1">
      <c r="A21" s="64" t="s">
        <v>68</v>
      </c>
      <c r="B21" s="54"/>
      <c r="C21" s="35">
        <f>C22</f>
        <v>10000</v>
      </c>
      <c r="D21" s="35">
        <f aca="true" t="shared" si="4" ref="D21:L21">D22</f>
        <v>10000</v>
      </c>
      <c r="E21" s="35">
        <f t="shared" si="4"/>
        <v>10000</v>
      </c>
      <c r="F21" s="35">
        <f t="shared" si="4"/>
        <v>0</v>
      </c>
      <c r="G21" s="35">
        <f t="shared" si="4"/>
        <v>0</v>
      </c>
      <c r="H21" s="35">
        <f t="shared" si="4"/>
        <v>0</v>
      </c>
      <c r="I21" s="35">
        <f t="shared" si="4"/>
        <v>0</v>
      </c>
      <c r="J21" s="35">
        <f t="shared" si="4"/>
        <v>10000</v>
      </c>
      <c r="K21" s="35">
        <f t="shared" si="4"/>
        <v>10000</v>
      </c>
      <c r="L21" s="35">
        <f t="shared" si="4"/>
        <v>0</v>
      </c>
    </row>
    <row r="22" spans="1:12" s="15" customFormat="1" ht="19.5" customHeight="1">
      <c r="A22" s="38" t="s">
        <v>44</v>
      </c>
      <c r="B22" s="36" t="s">
        <v>45</v>
      </c>
      <c r="C22" s="42">
        <f>C23</f>
        <v>10000</v>
      </c>
      <c r="D22" s="42">
        <f aca="true" t="shared" si="5" ref="D22:L22">D23</f>
        <v>10000</v>
      </c>
      <c r="E22" s="42">
        <f t="shared" si="5"/>
        <v>10000</v>
      </c>
      <c r="F22" s="42">
        <f t="shared" si="5"/>
        <v>0</v>
      </c>
      <c r="G22" s="42">
        <f t="shared" si="5"/>
        <v>0</v>
      </c>
      <c r="H22" s="42">
        <f t="shared" si="5"/>
        <v>0</v>
      </c>
      <c r="I22" s="42">
        <f t="shared" si="5"/>
        <v>0</v>
      </c>
      <c r="J22" s="42">
        <f t="shared" si="5"/>
        <v>10000</v>
      </c>
      <c r="K22" s="42">
        <f t="shared" si="5"/>
        <v>10000</v>
      </c>
      <c r="L22" s="42">
        <f t="shared" si="5"/>
        <v>0</v>
      </c>
    </row>
    <row r="23" spans="1:12" s="15" customFormat="1" ht="26.25" customHeight="1">
      <c r="A23" s="65"/>
      <c r="B23" s="66" t="s">
        <v>69</v>
      </c>
      <c r="C23" s="61">
        <v>10000</v>
      </c>
      <c r="D23" s="61">
        <v>10000</v>
      </c>
      <c r="E23" s="53">
        <v>10000</v>
      </c>
      <c r="F23" s="61"/>
      <c r="G23" s="61"/>
      <c r="H23" s="61"/>
      <c r="I23" s="61"/>
      <c r="J23" s="63">
        <v>10000</v>
      </c>
      <c r="K23" s="63">
        <v>10000</v>
      </c>
      <c r="L23" s="62"/>
    </row>
    <row r="24" spans="1:12" s="15" customFormat="1" ht="26.25" customHeight="1">
      <c r="A24" s="48" t="s">
        <v>61</v>
      </c>
      <c r="B24" s="51"/>
      <c r="C24" s="52">
        <f>C25+C29</f>
        <v>84500</v>
      </c>
      <c r="D24" s="52">
        <f aca="true" t="shared" si="6" ref="D24:L24">D25+D29</f>
        <v>84500</v>
      </c>
      <c r="E24" s="52">
        <f t="shared" si="6"/>
        <v>84500</v>
      </c>
      <c r="F24" s="52">
        <f t="shared" si="6"/>
        <v>0</v>
      </c>
      <c r="G24" s="52">
        <f t="shared" si="6"/>
        <v>0</v>
      </c>
      <c r="H24" s="52">
        <f t="shared" si="6"/>
        <v>0</v>
      </c>
      <c r="I24" s="52">
        <f t="shared" si="6"/>
        <v>0</v>
      </c>
      <c r="J24" s="52">
        <f t="shared" si="6"/>
        <v>84500</v>
      </c>
      <c r="K24" s="52">
        <f t="shared" si="6"/>
        <v>84500</v>
      </c>
      <c r="L24" s="52">
        <f t="shared" si="6"/>
        <v>0</v>
      </c>
    </row>
    <row r="25" spans="1:12" s="15" customFormat="1" ht="26.25" customHeight="1">
      <c r="A25" s="36" t="s">
        <v>40</v>
      </c>
      <c r="B25" s="36" t="s">
        <v>62</v>
      </c>
      <c r="C25" s="37">
        <f>C27+C26+C28</f>
        <v>65290</v>
      </c>
      <c r="D25" s="37">
        <f aca="true" t="shared" si="7" ref="D25:L25">D27+D26+D28</f>
        <v>65290</v>
      </c>
      <c r="E25" s="37">
        <f t="shared" si="7"/>
        <v>65290</v>
      </c>
      <c r="F25" s="37">
        <f t="shared" si="7"/>
        <v>0</v>
      </c>
      <c r="G25" s="37">
        <f t="shared" si="7"/>
        <v>0</v>
      </c>
      <c r="H25" s="37">
        <f t="shared" si="7"/>
        <v>0</v>
      </c>
      <c r="I25" s="37">
        <f t="shared" si="7"/>
        <v>0</v>
      </c>
      <c r="J25" s="37">
        <f t="shared" si="7"/>
        <v>65290</v>
      </c>
      <c r="K25" s="37">
        <f t="shared" si="7"/>
        <v>65290</v>
      </c>
      <c r="L25" s="37">
        <f t="shared" si="7"/>
        <v>0</v>
      </c>
    </row>
    <row r="26" spans="1:12" s="15" customFormat="1" ht="15.75" customHeight="1">
      <c r="A26" s="29"/>
      <c r="B26" s="66" t="s">
        <v>70</v>
      </c>
      <c r="C26" s="53">
        <v>40000</v>
      </c>
      <c r="D26" s="53">
        <v>40000</v>
      </c>
      <c r="E26" s="53">
        <v>40000</v>
      </c>
      <c r="F26" s="53"/>
      <c r="G26" s="53"/>
      <c r="H26" s="53"/>
      <c r="I26" s="53"/>
      <c r="J26" s="53">
        <v>40000</v>
      </c>
      <c r="K26" s="53">
        <v>40000</v>
      </c>
      <c r="L26" s="53"/>
    </row>
    <row r="27" spans="1:12" s="15" customFormat="1" ht="21.75" customHeight="1">
      <c r="A27" s="39"/>
      <c r="B27" s="30" t="s">
        <v>71</v>
      </c>
      <c r="C27" s="43">
        <v>34500</v>
      </c>
      <c r="D27" s="43">
        <v>34500</v>
      </c>
      <c r="E27" s="43">
        <v>34500</v>
      </c>
      <c r="F27" s="43"/>
      <c r="G27" s="43"/>
      <c r="H27" s="43"/>
      <c r="I27" s="43"/>
      <c r="J27" s="43">
        <v>34500</v>
      </c>
      <c r="K27" s="43">
        <v>34500</v>
      </c>
      <c r="L27" s="44"/>
    </row>
    <row r="28" spans="1:12" s="15" customFormat="1" ht="19.5" customHeight="1">
      <c r="A28" s="29"/>
      <c r="B28" s="29" t="s">
        <v>108</v>
      </c>
      <c r="C28" s="44">
        <v>-9210</v>
      </c>
      <c r="D28" s="44">
        <v>-9210</v>
      </c>
      <c r="E28" s="44">
        <v>-9210</v>
      </c>
      <c r="F28" s="44"/>
      <c r="G28" s="44"/>
      <c r="H28" s="44"/>
      <c r="I28" s="44"/>
      <c r="J28" s="44">
        <v>-9210</v>
      </c>
      <c r="K28" s="44">
        <v>-9210</v>
      </c>
      <c r="L28" s="44"/>
    </row>
    <row r="29" spans="1:12" s="15" customFormat="1" ht="26.25" customHeight="1">
      <c r="A29" s="38" t="s">
        <v>44</v>
      </c>
      <c r="B29" s="36" t="s">
        <v>45</v>
      </c>
      <c r="C29" s="42">
        <f>C30</f>
        <v>19210</v>
      </c>
      <c r="D29" s="42">
        <f aca="true" t="shared" si="8" ref="D29:L29">D30</f>
        <v>19210</v>
      </c>
      <c r="E29" s="42">
        <f t="shared" si="8"/>
        <v>19210</v>
      </c>
      <c r="F29" s="42">
        <f t="shared" si="8"/>
        <v>0</v>
      </c>
      <c r="G29" s="42">
        <f t="shared" si="8"/>
        <v>0</v>
      </c>
      <c r="H29" s="42">
        <f t="shared" si="8"/>
        <v>0</v>
      </c>
      <c r="I29" s="42">
        <f t="shared" si="8"/>
        <v>0</v>
      </c>
      <c r="J29" s="42">
        <f t="shared" si="8"/>
        <v>19210</v>
      </c>
      <c r="K29" s="42">
        <f t="shared" si="8"/>
        <v>19210</v>
      </c>
      <c r="L29" s="42">
        <f t="shared" si="8"/>
        <v>0</v>
      </c>
    </row>
    <row r="30" spans="1:12" s="15" customFormat="1" ht="26.25" customHeight="1">
      <c r="A30" s="117"/>
      <c r="B30" s="118" t="s">
        <v>109</v>
      </c>
      <c r="C30" s="119">
        <v>19210</v>
      </c>
      <c r="D30" s="119">
        <v>19210</v>
      </c>
      <c r="E30" s="119">
        <v>19210</v>
      </c>
      <c r="F30" s="119"/>
      <c r="G30" s="119"/>
      <c r="H30" s="119"/>
      <c r="I30" s="119"/>
      <c r="J30" s="119">
        <v>19210</v>
      </c>
      <c r="K30" s="119">
        <v>19210</v>
      </c>
      <c r="L30" s="119"/>
    </row>
    <row r="31" spans="1:12" s="15" customFormat="1" ht="26.25" customHeight="1">
      <c r="A31" s="48" t="s">
        <v>66</v>
      </c>
      <c r="B31" s="51"/>
      <c r="C31" s="52">
        <f aca="true" t="shared" si="9" ref="C31:L31">C32</f>
        <v>105000</v>
      </c>
      <c r="D31" s="52">
        <f t="shared" si="9"/>
        <v>105000</v>
      </c>
      <c r="E31" s="52">
        <f t="shared" si="9"/>
        <v>105000</v>
      </c>
      <c r="F31" s="52">
        <f t="shared" si="9"/>
        <v>0</v>
      </c>
      <c r="G31" s="52">
        <f t="shared" si="9"/>
        <v>0</v>
      </c>
      <c r="H31" s="52">
        <f t="shared" si="9"/>
        <v>0</v>
      </c>
      <c r="I31" s="52">
        <f t="shared" si="9"/>
        <v>0</v>
      </c>
      <c r="J31" s="52">
        <f t="shared" si="9"/>
        <v>105000</v>
      </c>
      <c r="K31" s="52">
        <f t="shared" si="9"/>
        <v>105000</v>
      </c>
      <c r="L31" s="52">
        <f t="shared" si="9"/>
        <v>0</v>
      </c>
    </row>
    <row r="32" spans="1:12" s="15" customFormat="1" ht="24" customHeight="1">
      <c r="A32" s="38" t="s">
        <v>44</v>
      </c>
      <c r="B32" s="36" t="s">
        <v>45</v>
      </c>
      <c r="C32" s="59">
        <f>C33+C34</f>
        <v>105000</v>
      </c>
      <c r="D32" s="59">
        <f aca="true" t="shared" si="10" ref="D32:L32">D33+D34</f>
        <v>105000</v>
      </c>
      <c r="E32" s="59">
        <f t="shared" si="10"/>
        <v>105000</v>
      </c>
      <c r="F32" s="59">
        <f t="shared" si="10"/>
        <v>0</v>
      </c>
      <c r="G32" s="59">
        <f t="shared" si="10"/>
        <v>0</v>
      </c>
      <c r="H32" s="59">
        <f t="shared" si="10"/>
        <v>0</v>
      </c>
      <c r="I32" s="59">
        <f t="shared" si="10"/>
        <v>0</v>
      </c>
      <c r="J32" s="59">
        <f t="shared" si="10"/>
        <v>105000</v>
      </c>
      <c r="K32" s="59">
        <f t="shared" si="10"/>
        <v>105000</v>
      </c>
      <c r="L32" s="59">
        <f t="shared" si="10"/>
        <v>0</v>
      </c>
    </row>
    <row r="33" spans="1:12" s="15" customFormat="1" ht="40.5" customHeight="1">
      <c r="A33" s="60"/>
      <c r="B33" s="57" t="s">
        <v>72</v>
      </c>
      <c r="C33" s="61">
        <v>99000</v>
      </c>
      <c r="D33" s="61">
        <v>99000</v>
      </c>
      <c r="E33" s="53">
        <v>99000</v>
      </c>
      <c r="F33" s="53"/>
      <c r="G33" s="53"/>
      <c r="H33" s="53"/>
      <c r="I33" s="53"/>
      <c r="J33" s="61">
        <v>99000</v>
      </c>
      <c r="K33" s="61">
        <v>99000</v>
      </c>
      <c r="L33" s="62"/>
    </row>
    <row r="34" spans="1:12" s="15" customFormat="1" ht="17.25" customHeight="1">
      <c r="A34" s="67"/>
      <c r="B34" s="57" t="s">
        <v>73</v>
      </c>
      <c r="C34" s="68">
        <v>6000</v>
      </c>
      <c r="D34" s="68">
        <v>6000</v>
      </c>
      <c r="E34" s="69">
        <v>6000</v>
      </c>
      <c r="F34" s="69"/>
      <c r="G34" s="69"/>
      <c r="H34" s="69"/>
      <c r="I34" s="69"/>
      <c r="J34" s="68">
        <v>6000</v>
      </c>
      <c r="K34" s="68">
        <v>6000</v>
      </c>
      <c r="L34" s="69"/>
    </row>
    <row r="35" spans="1:12" s="15" customFormat="1" ht="26.25" customHeight="1">
      <c r="A35" s="150" t="s">
        <v>67</v>
      </c>
      <c r="B35" s="150"/>
      <c r="C35" s="50">
        <f>C36+C38</f>
        <v>-44152</v>
      </c>
      <c r="D35" s="50">
        <f aca="true" t="shared" si="11" ref="D35:L35">D36+D38</f>
        <v>-147000</v>
      </c>
      <c r="E35" s="50">
        <f t="shared" si="11"/>
        <v>-147000</v>
      </c>
      <c r="F35" s="50">
        <f t="shared" si="11"/>
        <v>0</v>
      </c>
      <c r="G35" s="50">
        <f t="shared" si="11"/>
        <v>0</v>
      </c>
      <c r="H35" s="50">
        <f t="shared" si="11"/>
        <v>0</v>
      </c>
      <c r="I35" s="50">
        <f t="shared" si="11"/>
        <v>0</v>
      </c>
      <c r="J35" s="50">
        <f t="shared" si="11"/>
        <v>-147000</v>
      </c>
      <c r="K35" s="50">
        <f t="shared" si="11"/>
        <v>-147000</v>
      </c>
      <c r="L35" s="50">
        <f t="shared" si="11"/>
        <v>0</v>
      </c>
    </row>
    <row r="36" spans="1:12" s="15" customFormat="1" ht="26.25" customHeight="1">
      <c r="A36" s="42" t="s">
        <v>40</v>
      </c>
      <c r="B36" s="42" t="s">
        <v>62</v>
      </c>
      <c r="C36" s="41">
        <f>C37</f>
        <v>-12152</v>
      </c>
      <c r="D36" s="41">
        <f aca="true" t="shared" si="12" ref="D36:L36">D37</f>
        <v>-115000</v>
      </c>
      <c r="E36" s="41">
        <f t="shared" si="12"/>
        <v>-115000</v>
      </c>
      <c r="F36" s="41">
        <f t="shared" si="12"/>
        <v>0</v>
      </c>
      <c r="G36" s="41">
        <f t="shared" si="12"/>
        <v>0</v>
      </c>
      <c r="H36" s="41">
        <f t="shared" si="12"/>
        <v>0</v>
      </c>
      <c r="I36" s="41">
        <f t="shared" si="12"/>
        <v>0</v>
      </c>
      <c r="J36" s="41">
        <f t="shared" si="12"/>
        <v>-115000</v>
      </c>
      <c r="K36" s="41">
        <f t="shared" si="12"/>
        <v>-115000</v>
      </c>
      <c r="L36" s="41">
        <f t="shared" si="12"/>
        <v>0</v>
      </c>
    </row>
    <row r="37" spans="1:12" s="15" customFormat="1" ht="39" customHeight="1">
      <c r="A37" s="72"/>
      <c r="B37" s="73" t="s">
        <v>74</v>
      </c>
      <c r="C37" s="74">
        <v>-12152</v>
      </c>
      <c r="D37" s="40">
        <f>E37</f>
        <v>-115000</v>
      </c>
      <c r="E37" s="40">
        <f>J37</f>
        <v>-115000</v>
      </c>
      <c r="F37" s="40"/>
      <c r="G37" s="40"/>
      <c r="H37" s="40"/>
      <c r="I37" s="40"/>
      <c r="J37" s="40">
        <f>K37+L37</f>
        <v>-115000</v>
      </c>
      <c r="K37" s="71">
        <v>-115000</v>
      </c>
      <c r="L37" s="40"/>
    </row>
    <row r="38" spans="1:12" s="15" customFormat="1" ht="26.25" customHeight="1">
      <c r="A38" s="75" t="s">
        <v>44</v>
      </c>
      <c r="B38" s="76" t="s">
        <v>45</v>
      </c>
      <c r="C38" s="77">
        <f>C39+C41+C40</f>
        <v>-32000</v>
      </c>
      <c r="D38" s="77">
        <f aca="true" t="shared" si="13" ref="D38:L38">D39+D41+D40</f>
        <v>-32000</v>
      </c>
      <c r="E38" s="77">
        <f t="shared" si="13"/>
        <v>-32000</v>
      </c>
      <c r="F38" s="77">
        <f t="shared" si="13"/>
        <v>0</v>
      </c>
      <c r="G38" s="77">
        <f t="shared" si="13"/>
        <v>0</v>
      </c>
      <c r="H38" s="77">
        <f t="shared" si="13"/>
        <v>0</v>
      </c>
      <c r="I38" s="77">
        <f t="shared" si="13"/>
        <v>0</v>
      </c>
      <c r="J38" s="77">
        <f t="shared" si="13"/>
        <v>-32000</v>
      </c>
      <c r="K38" s="77">
        <f t="shared" si="13"/>
        <v>-32000</v>
      </c>
      <c r="L38" s="77">
        <f t="shared" si="13"/>
        <v>0</v>
      </c>
    </row>
    <row r="39" spans="1:12" s="15" customFormat="1" ht="39" customHeight="1">
      <c r="A39" s="78"/>
      <c r="B39" s="79" t="s">
        <v>75</v>
      </c>
      <c r="C39" s="80">
        <v>-70000</v>
      </c>
      <c r="D39" s="80">
        <v>-70000</v>
      </c>
      <c r="E39" s="80">
        <v>-70000</v>
      </c>
      <c r="F39" s="80"/>
      <c r="G39" s="80"/>
      <c r="H39" s="80"/>
      <c r="I39" s="80"/>
      <c r="J39" s="81">
        <v>-70000</v>
      </c>
      <c r="K39" s="80">
        <v>-70000</v>
      </c>
      <c r="L39" s="80"/>
    </row>
    <row r="40" spans="1:12" s="15" customFormat="1" ht="16.5" customHeight="1">
      <c r="A40" s="78"/>
      <c r="B40" s="134" t="s">
        <v>110</v>
      </c>
      <c r="C40" s="92">
        <v>-12000</v>
      </c>
      <c r="D40" s="92">
        <v>-12000</v>
      </c>
      <c r="E40" s="62">
        <v>-12000</v>
      </c>
      <c r="F40" s="92"/>
      <c r="G40" s="92"/>
      <c r="H40" s="92"/>
      <c r="I40" s="92"/>
      <c r="J40" s="135">
        <v>-12000</v>
      </c>
      <c r="K40" s="92">
        <v>-12000</v>
      </c>
      <c r="L40" s="92"/>
    </row>
    <row r="41" spans="1:12" s="15" customFormat="1" ht="39" customHeight="1">
      <c r="A41" s="82"/>
      <c r="B41" s="83" t="s">
        <v>76</v>
      </c>
      <c r="C41" s="84">
        <v>50000</v>
      </c>
      <c r="D41" s="84">
        <v>50000</v>
      </c>
      <c r="E41" s="84">
        <v>50000</v>
      </c>
      <c r="F41" s="84"/>
      <c r="G41" s="84"/>
      <c r="H41" s="84"/>
      <c r="I41" s="84"/>
      <c r="J41" s="84">
        <v>50000</v>
      </c>
      <c r="K41" s="84">
        <v>50000</v>
      </c>
      <c r="L41" s="84"/>
    </row>
    <row r="42" spans="1:12" s="15" customFormat="1" ht="21" customHeight="1">
      <c r="A42" s="151" t="s">
        <v>77</v>
      </c>
      <c r="B42" s="151"/>
      <c r="C42" s="85">
        <f>C43+C45</f>
        <v>-155251</v>
      </c>
      <c r="D42" s="85">
        <f aca="true" t="shared" si="14" ref="D42:L42">D43+D45</f>
        <v>-285000</v>
      </c>
      <c r="E42" s="85">
        <f t="shared" si="14"/>
        <v>-285000</v>
      </c>
      <c r="F42" s="85">
        <f t="shared" si="14"/>
        <v>0</v>
      </c>
      <c r="G42" s="85">
        <f t="shared" si="14"/>
        <v>0</v>
      </c>
      <c r="H42" s="85">
        <f t="shared" si="14"/>
        <v>0</v>
      </c>
      <c r="I42" s="85">
        <f t="shared" si="14"/>
        <v>0</v>
      </c>
      <c r="J42" s="85">
        <f t="shared" si="14"/>
        <v>-285000</v>
      </c>
      <c r="K42" s="85">
        <f t="shared" si="14"/>
        <v>-285000</v>
      </c>
      <c r="L42" s="85">
        <f t="shared" si="14"/>
        <v>0</v>
      </c>
    </row>
    <row r="43" spans="1:12" s="15" customFormat="1" ht="24.75" customHeight="1">
      <c r="A43" s="86" t="s">
        <v>64</v>
      </c>
      <c r="B43" s="86" t="s">
        <v>41</v>
      </c>
      <c r="C43" s="86">
        <f aca="true" t="shared" si="15" ref="C43:L43">C44</f>
        <v>-115251</v>
      </c>
      <c r="D43" s="86">
        <f t="shared" si="15"/>
        <v>-225000</v>
      </c>
      <c r="E43" s="86">
        <f t="shared" si="15"/>
        <v>-225000</v>
      </c>
      <c r="F43" s="86">
        <f t="shared" si="15"/>
        <v>0</v>
      </c>
      <c r="G43" s="86">
        <f t="shared" si="15"/>
        <v>0</v>
      </c>
      <c r="H43" s="86">
        <f t="shared" si="15"/>
        <v>0</v>
      </c>
      <c r="I43" s="86">
        <f t="shared" si="15"/>
        <v>0</v>
      </c>
      <c r="J43" s="86">
        <f t="shared" si="15"/>
        <v>-225000</v>
      </c>
      <c r="K43" s="86">
        <f t="shared" si="15"/>
        <v>-225000</v>
      </c>
      <c r="L43" s="86">
        <f t="shared" si="15"/>
        <v>0</v>
      </c>
    </row>
    <row r="44" spans="1:12" s="15" customFormat="1" ht="39" customHeight="1">
      <c r="A44" s="72"/>
      <c r="B44" s="87" t="s">
        <v>78</v>
      </c>
      <c r="C44" s="88">
        <v>-115251</v>
      </c>
      <c r="D44" s="88">
        <f>E44</f>
        <v>-225000</v>
      </c>
      <c r="E44" s="88">
        <f>J44</f>
        <v>-225000</v>
      </c>
      <c r="F44" s="89"/>
      <c r="G44" s="89"/>
      <c r="H44" s="89"/>
      <c r="I44" s="89"/>
      <c r="J44" s="89">
        <f>K44+L44</f>
        <v>-225000</v>
      </c>
      <c r="K44" s="90">
        <v>-225000</v>
      </c>
      <c r="L44" s="72">
        <v>0</v>
      </c>
    </row>
    <row r="45" spans="1:12" s="15" customFormat="1" ht="39" customHeight="1">
      <c r="A45" s="46" t="s">
        <v>44</v>
      </c>
      <c r="B45" s="46" t="s">
        <v>45</v>
      </c>
      <c r="C45" s="41">
        <f aca="true" t="shared" si="16" ref="C45:L45">C46+C47</f>
        <v>-40000</v>
      </c>
      <c r="D45" s="41">
        <f t="shared" si="16"/>
        <v>-60000</v>
      </c>
      <c r="E45" s="41">
        <f t="shared" si="16"/>
        <v>-60000</v>
      </c>
      <c r="F45" s="41">
        <f t="shared" si="16"/>
        <v>0</v>
      </c>
      <c r="G45" s="41">
        <f t="shared" si="16"/>
        <v>0</v>
      </c>
      <c r="H45" s="41">
        <f t="shared" si="16"/>
        <v>0</v>
      </c>
      <c r="I45" s="41">
        <f t="shared" si="16"/>
        <v>0</v>
      </c>
      <c r="J45" s="41">
        <f t="shared" si="16"/>
        <v>-60000</v>
      </c>
      <c r="K45" s="41">
        <f t="shared" si="16"/>
        <v>-60000</v>
      </c>
      <c r="L45" s="41">
        <f t="shared" si="16"/>
        <v>0</v>
      </c>
    </row>
    <row r="46" spans="1:12" s="15" customFormat="1" ht="31.5" customHeight="1">
      <c r="A46" s="29"/>
      <c r="B46" s="91" t="s">
        <v>79</v>
      </c>
      <c r="C46" s="92"/>
      <c r="D46" s="92">
        <v>-20000</v>
      </c>
      <c r="E46" s="92">
        <v>-20000</v>
      </c>
      <c r="F46" s="92"/>
      <c r="G46" s="92"/>
      <c r="H46" s="92"/>
      <c r="I46" s="92"/>
      <c r="J46" s="92">
        <v>-20000</v>
      </c>
      <c r="K46" s="92">
        <v>-20000</v>
      </c>
      <c r="L46" s="93"/>
    </row>
    <row r="47" spans="1:12" s="15" customFormat="1" ht="33" customHeight="1">
      <c r="A47" s="29"/>
      <c r="B47" s="91" t="s">
        <v>80</v>
      </c>
      <c r="C47" s="92">
        <v>-40000</v>
      </c>
      <c r="D47" s="92">
        <v>-40000</v>
      </c>
      <c r="E47" s="92">
        <v>-40000</v>
      </c>
      <c r="F47" s="92"/>
      <c r="G47" s="92"/>
      <c r="H47" s="92"/>
      <c r="I47" s="92"/>
      <c r="J47" s="92">
        <v>-40000</v>
      </c>
      <c r="K47" s="92">
        <v>-40000</v>
      </c>
      <c r="L47" s="93"/>
    </row>
    <row r="48" spans="1:12" s="15" customFormat="1" ht="23.25" customHeight="1">
      <c r="A48" s="152" t="s">
        <v>81</v>
      </c>
      <c r="B48" s="152"/>
      <c r="C48" s="35">
        <f aca="true" t="shared" si="17" ref="C48:L49">C49</f>
        <v>0</v>
      </c>
      <c r="D48" s="35">
        <f t="shared" si="17"/>
        <v>35000</v>
      </c>
      <c r="E48" s="35">
        <f t="shared" si="17"/>
        <v>35000</v>
      </c>
      <c r="F48" s="35">
        <f t="shared" si="17"/>
        <v>0</v>
      </c>
      <c r="G48" s="35">
        <f t="shared" si="17"/>
        <v>0</v>
      </c>
      <c r="H48" s="35">
        <f t="shared" si="17"/>
        <v>0</v>
      </c>
      <c r="I48" s="35">
        <f t="shared" si="17"/>
        <v>0</v>
      </c>
      <c r="J48" s="35">
        <f t="shared" si="17"/>
        <v>35000</v>
      </c>
      <c r="K48" s="35">
        <f t="shared" si="17"/>
        <v>35000</v>
      </c>
      <c r="L48" s="35">
        <f t="shared" si="17"/>
        <v>0</v>
      </c>
    </row>
    <row r="49" spans="1:12" s="15" customFormat="1" ht="30.75" customHeight="1">
      <c r="A49" s="46" t="s">
        <v>44</v>
      </c>
      <c r="B49" s="47" t="s">
        <v>45</v>
      </c>
      <c r="C49" s="70">
        <f>C50</f>
        <v>0</v>
      </c>
      <c r="D49" s="70">
        <f t="shared" si="17"/>
        <v>35000</v>
      </c>
      <c r="E49" s="70">
        <f t="shared" si="17"/>
        <v>35000</v>
      </c>
      <c r="F49" s="70">
        <f t="shared" si="17"/>
        <v>0</v>
      </c>
      <c r="G49" s="70">
        <f t="shared" si="17"/>
        <v>0</v>
      </c>
      <c r="H49" s="70">
        <f t="shared" si="17"/>
        <v>0</v>
      </c>
      <c r="I49" s="70">
        <f t="shared" si="17"/>
        <v>0</v>
      </c>
      <c r="J49" s="70">
        <f t="shared" si="17"/>
        <v>35000</v>
      </c>
      <c r="K49" s="70">
        <f t="shared" si="17"/>
        <v>35000</v>
      </c>
      <c r="L49" s="70">
        <f t="shared" si="17"/>
        <v>0</v>
      </c>
    </row>
    <row r="50" spans="1:12" s="15" customFormat="1" ht="21" customHeight="1">
      <c r="A50" s="82"/>
      <c r="B50" s="96" t="s">
        <v>82</v>
      </c>
      <c r="C50" s="97"/>
      <c r="D50" s="97">
        <v>35000</v>
      </c>
      <c r="E50" s="94">
        <v>35000</v>
      </c>
      <c r="F50" s="95"/>
      <c r="G50" s="95"/>
      <c r="H50" s="95"/>
      <c r="I50" s="95"/>
      <c r="J50" s="95">
        <v>35000</v>
      </c>
      <c r="K50" s="95">
        <v>35000</v>
      </c>
      <c r="L50" s="45"/>
    </row>
    <row r="51" spans="1:12" s="15" customFormat="1" ht="26.25" customHeight="1">
      <c r="A51" s="48" t="s">
        <v>60</v>
      </c>
      <c r="B51" s="49"/>
      <c r="C51" s="50">
        <f>C52</f>
        <v>-95000</v>
      </c>
      <c r="D51" s="50">
        <f aca="true" t="shared" si="18" ref="D51:L51">D52</f>
        <v>-95000</v>
      </c>
      <c r="E51" s="50">
        <f t="shared" si="18"/>
        <v>-95000</v>
      </c>
      <c r="F51" s="50">
        <f t="shared" si="18"/>
        <v>0</v>
      </c>
      <c r="G51" s="50">
        <f t="shared" si="18"/>
        <v>0</v>
      </c>
      <c r="H51" s="50">
        <f t="shared" si="18"/>
        <v>0</v>
      </c>
      <c r="I51" s="50">
        <f t="shared" si="18"/>
        <v>0</v>
      </c>
      <c r="J51" s="50">
        <f t="shared" si="18"/>
        <v>-95000</v>
      </c>
      <c r="K51" s="50">
        <f t="shared" si="18"/>
        <v>-95000</v>
      </c>
      <c r="L51" s="50">
        <f t="shared" si="18"/>
        <v>0</v>
      </c>
    </row>
    <row r="52" spans="1:12" s="15" customFormat="1" ht="26.25" customHeight="1">
      <c r="A52" s="55" t="s">
        <v>44</v>
      </c>
      <c r="B52" s="86" t="s">
        <v>41</v>
      </c>
      <c r="C52" s="58">
        <f>C53</f>
        <v>-95000</v>
      </c>
      <c r="D52" s="58">
        <f aca="true" t="shared" si="19" ref="D52:L52">D53</f>
        <v>-95000</v>
      </c>
      <c r="E52" s="58">
        <f t="shared" si="19"/>
        <v>-95000</v>
      </c>
      <c r="F52" s="58">
        <f t="shared" si="19"/>
        <v>0</v>
      </c>
      <c r="G52" s="58">
        <f t="shared" si="19"/>
        <v>0</v>
      </c>
      <c r="H52" s="58">
        <f t="shared" si="19"/>
        <v>0</v>
      </c>
      <c r="I52" s="58">
        <f t="shared" si="19"/>
        <v>0</v>
      </c>
      <c r="J52" s="58">
        <f t="shared" si="19"/>
        <v>-95000</v>
      </c>
      <c r="K52" s="58">
        <f t="shared" si="19"/>
        <v>-95000</v>
      </c>
      <c r="L52" s="58">
        <f t="shared" si="19"/>
        <v>0</v>
      </c>
    </row>
    <row r="53" spans="1:12" s="15" customFormat="1" ht="26.25" customHeight="1">
      <c r="A53" s="98"/>
      <c r="B53" s="30" t="s">
        <v>83</v>
      </c>
      <c r="C53" s="40">
        <v>-95000</v>
      </c>
      <c r="D53" s="40">
        <v>-95000</v>
      </c>
      <c r="E53" s="40">
        <v>-95000</v>
      </c>
      <c r="F53" s="40"/>
      <c r="G53" s="40"/>
      <c r="H53" s="40"/>
      <c r="I53" s="40"/>
      <c r="J53" s="40">
        <v>-95000</v>
      </c>
      <c r="K53" s="40">
        <v>-95000</v>
      </c>
      <c r="L53" s="40"/>
    </row>
    <row r="54" spans="1:12" s="15" customFormat="1" ht="26.25" customHeight="1">
      <c r="A54" s="48" t="s">
        <v>63</v>
      </c>
      <c r="B54" s="54"/>
      <c r="C54" s="35">
        <f>C55</f>
        <v>0</v>
      </c>
      <c r="D54" s="35">
        <f aca="true" t="shared" si="20" ref="D54:L54">D55</f>
        <v>20000</v>
      </c>
      <c r="E54" s="35">
        <f t="shared" si="20"/>
        <v>20000</v>
      </c>
      <c r="F54" s="35">
        <f t="shared" si="20"/>
        <v>0</v>
      </c>
      <c r="G54" s="35">
        <f t="shared" si="20"/>
        <v>0</v>
      </c>
      <c r="H54" s="35">
        <f t="shared" si="20"/>
        <v>0</v>
      </c>
      <c r="I54" s="35">
        <f t="shared" si="20"/>
        <v>0</v>
      </c>
      <c r="J54" s="35">
        <f t="shared" si="20"/>
        <v>20000</v>
      </c>
      <c r="K54" s="35">
        <f t="shared" si="20"/>
        <v>20000</v>
      </c>
      <c r="L54" s="35">
        <f t="shared" si="20"/>
        <v>0</v>
      </c>
    </row>
    <row r="55" spans="1:12" s="15" customFormat="1" ht="26.25" customHeight="1">
      <c r="A55" s="55" t="s">
        <v>44</v>
      </c>
      <c r="B55" s="55" t="s">
        <v>45</v>
      </c>
      <c r="C55" s="56">
        <f>C56</f>
        <v>0</v>
      </c>
      <c r="D55" s="56">
        <f aca="true" t="shared" si="21" ref="D55:L55">D56</f>
        <v>20000</v>
      </c>
      <c r="E55" s="56">
        <f t="shared" si="21"/>
        <v>20000</v>
      </c>
      <c r="F55" s="56">
        <f t="shared" si="21"/>
        <v>0</v>
      </c>
      <c r="G55" s="56">
        <f t="shared" si="21"/>
        <v>0</v>
      </c>
      <c r="H55" s="56">
        <f t="shared" si="21"/>
        <v>0</v>
      </c>
      <c r="I55" s="56">
        <f t="shared" si="21"/>
        <v>0</v>
      </c>
      <c r="J55" s="56">
        <f t="shared" si="21"/>
        <v>20000</v>
      </c>
      <c r="K55" s="56">
        <f t="shared" si="21"/>
        <v>20000</v>
      </c>
      <c r="L55" s="56">
        <f t="shared" si="21"/>
        <v>0</v>
      </c>
    </row>
    <row r="56" spans="1:12" s="15" customFormat="1" ht="26.25" customHeight="1">
      <c r="A56" s="72"/>
      <c r="B56" s="105" t="s">
        <v>84</v>
      </c>
      <c r="C56" s="74"/>
      <c r="D56" s="74">
        <v>20000</v>
      </c>
      <c r="E56" s="74">
        <v>20000</v>
      </c>
      <c r="F56" s="74"/>
      <c r="G56" s="74"/>
      <c r="H56" s="74"/>
      <c r="I56" s="74"/>
      <c r="J56" s="74">
        <v>20000</v>
      </c>
      <c r="K56" s="74">
        <v>20000</v>
      </c>
      <c r="L56" s="72"/>
    </row>
    <row r="57" spans="1:12" s="15" customFormat="1" ht="26.25" customHeight="1">
      <c r="A57" s="153" t="s">
        <v>85</v>
      </c>
      <c r="B57" s="153"/>
      <c r="C57" s="85">
        <f>C58</f>
        <v>13098298</v>
      </c>
      <c r="D57" s="85">
        <f aca="true" t="shared" si="22" ref="D57:L57">D58</f>
        <v>0</v>
      </c>
      <c r="E57" s="85">
        <f t="shared" si="22"/>
        <v>0</v>
      </c>
      <c r="F57" s="85">
        <f t="shared" si="22"/>
        <v>0</v>
      </c>
      <c r="G57" s="85">
        <f t="shared" si="22"/>
        <v>0</v>
      </c>
      <c r="H57" s="85">
        <f t="shared" si="22"/>
        <v>0</v>
      </c>
      <c r="I57" s="85">
        <f t="shared" si="22"/>
        <v>0</v>
      </c>
      <c r="J57" s="85">
        <f t="shared" si="22"/>
        <v>0</v>
      </c>
      <c r="K57" s="85">
        <f t="shared" si="22"/>
        <v>0</v>
      </c>
      <c r="L57" s="85">
        <f t="shared" si="22"/>
        <v>0</v>
      </c>
    </row>
    <row r="58" spans="1:12" s="15" customFormat="1" ht="45.75" customHeight="1">
      <c r="A58" s="88"/>
      <c r="B58" s="87" t="s">
        <v>86</v>
      </c>
      <c r="C58" s="88">
        <f aca="true" t="shared" si="23" ref="C58:L58">C59+C61+C60+C62+C63</f>
        <v>13098298</v>
      </c>
      <c r="D58" s="88">
        <f t="shared" si="23"/>
        <v>0</v>
      </c>
      <c r="E58" s="88">
        <f t="shared" si="23"/>
        <v>0</v>
      </c>
      <c r="F58" s="88">
        <f t="shared" si="23"/>
        <v>0</v>
      </c>
      <c r="G58" s="88">
        <f t="shared" si="23"/>
        <v>0</v>
      </c>
      <c r="H58" s="88">
        <f t="shared" si="23"/>
        <v>0</v>
      </c>
      <c r="I58" s="88">
        <f t="shared" si="23"/>
        <v>0</v>
      </c>
      <c r="J58" s="88">
        <f t="shared" si="23"/>
        <v>0</v>
      </c>
      <c r="K58" s="88">
        <f t="shared" si="23"/>
        <v>0</v>
      </c>
      <c r="L58" s="88">
        <f t="shared" si="23"/>
        <v>0</v>
      </c>
    </row>
    <row r="59" spans="1:12" s="15" customFormat="1" ht="26.25" customHeight="1">
      <c r="A59" s="88"/>
      <c r="B59" s="87" t="s">
        <v>87</v>
      </c>
      <c r="C59" s="88">
        <v>-382480</v>
      </c>
      <c r="D59" s="106"/>
      <c r="E59" s="106"/>
      <c r="F59" s="106"/>
      <c r="G59" s="106"/>
      <c r="H59" s="106"/>
      <c r="I59" s="106">
        <v>-374830</v>
      </c>
      <c r="J59" s="106">
        <v>-7650</v>
      </c>
      <c r="K59" s="106">
        <v>-7650</v>
      </c>
      <c r="L59" s="106"/>
    </row>
    <row r="60" spans="1:12" s="15" customFormat="1" ht="26.25" customHeight="1">
      <c r="A60" s="88"/>
      <c r="B60" s="87" t="s">
        <v>88</v>
      </c>
      <c r="C60" s="88">
        <v>-130771</v>
      </c>
      <c r="D60" s="106"/>
      <c r="E60" s="106"/>
      <c r="F60" s="106"/>
      <c r="G60" s="106"/>
      <c r="H60" s="106"/>
      <c r="I60" s="106">
        <v>-128156</v>
      </c>
      <c r="J60" s="106">
        <v>-2615</v>
      </c>
      <c r="K60" s="106">
        <v>-2615</v>
      </c>
      <c r="L60" s="106"/>
    </row>
    <row r="61" spans="1:12" s="15" customFormat="1" ht="26.25" customHeight="1">
      <c r="A61" s="88"/>
      <c r="B61" s="87" t="s">
        <v>89</v>
      </c>
      <c r="C61" s="88">
        <v>13821005</v>
      </c>
      <c r="D61" s="106"/>
      <c r="E61" s="106"/>
      <c r="F61" s="106"/>
      <c r="G61" s="106"/>
      <c r="H61" s="106"/>
      <c r="I61" s="106">
        <v>708253</v>
      </c>
      <c r="J61" s="106">
        <v>14454</v>
      </c>
      <c r="K61" s="106">
        <v>14454</v>
      </c>
      <c r="L61" s="106"/>
    </row>
    <row r="62" spans="1:12" s="15" customFormat="1" ht="26.25" customHeight="1">
      <c r="A62" s="88"/>
      <c r="B62" s="87" t="s">
        <v>90</v>
      </c>
      <c r="C62" s="88">
        <v>-196438</v>
      </c>
      <c r="D62" s="107"/>
      <c r="E62" s="107"/>
      <c r="F62" s="107"/>
      <c r="G62" s="107"/>
      <c r="H62" s="107"/>
      <c r="I62" s="107">
        <v>-192509</v>
      </c>
      <c r="J62" s="107">
        <v>-3929</v>
      </c>
      <c r="K62" s="107">
        <v>-3929</v>
      </c>
      <c r="L62" s="108"/>
    </row>
    <row r="63" spans="1:12" s="15" customFormat="1" ht="26.25" customHeight="1">
      <c r="A63" s="88"/>
      <c r="B63" s="87" t="s">
        <v>91</v>
      </c>
      <c r="C63" s="88">
        <v>-13018</v>
      </c>
      <c r="D63" s="107"/>
      <c r="E63" s="107"/>
      <c r="F63" s="107"/>
      <c r="G63" s="107"/>
      <c r="H63" s="107"/>
      <c r="I63" s="107">
        <v>-12758</v>
      </c>
      <c r="J63" s="107">
        <v>-260</v>
      </c>
      <c r="K63" s="107">
        <v>-260</v>
      </c>
      <c r="L63" s="108"/>
    </row>
    <row r="64" spans="1:12" s="15" customFormat="1" ht="41.25" customHeight="1">
      <c r="A64" s="148" t="s">
        <v>65</v>
      </c>
      <c r="B64" s="148"/>
      <c r="C64" s="109">
        <f>C65</f>
        <v>62997</v>
      </c>
      <c r="D64" s="109">
        <f aca="true" t="shared" si="24" ref="D64:L64">D65</f>
        <v>0</v>
      </c>
      <c r="E64" s="109">
        <f t="shared" si="24"/>
        <v>0</v>
      </c>
      <c r="F64" s="109">
        <f t="shared" si="24"/>
        <v>0</v>
      </c>
      <c r="G64" s="109">
        <f t="shared" si="24"/>
        <v>0</v>
      </c>
      <c r="H64" s="109">
        <f t="shared" si="24"/>
        <v>0</v>
      </c>
      <c r="I64" s="109">
        <f t="shared" si="24"/>
        <v>0</v>
      </c>
      <c r="J64" s="109">
        <f t="shared" si="24"/>
        <v>0</v>
      </c>
      <c r="K64" s="109">
        <f t="shared" si="24"/>
        <v>0</v>
      </c>
      <c r="L64" s="109">
        <f t="shared" si="24"/>
        <v>0</v>
      </c>
    </row>
    <row r="65" spans="1:12" ht="36">
      <c r="A65" s="110"/>
      <c r="B65" s="111" t="s">
        <v>92</v>
      </c>
      <c r="C65" s="112">
        <v>62997</v>
      </c>
      <c r="D65" s="112"/>
      <c r="E65" s="113"/>
      <c r="F65" s="112"/>
      <c r="G65" s="112"/>
      <c r="H65" s="112"/>
      <c r="I65" s="112"/>
      <c r="J65" s="114"/>
      <c r="K65" s="112"/>
      <c r="L65" s="112"/>
    </row>
    <row r="66" spans="1:12" ht="18" customHeight="1">
      <c r="A66" s="149" t="s">
        <v>95</v>
      </c>
      <c r="B66" s="149"/>
      <c r="C66" s="136">
        <f>C67+C68+C69+C70+C71</f>
        <v>11413822</v>
      </c>
      <c r="D66" s="136">
        <f aca="true" t="shared" si="25" ref="D66:L66">D67+D68+D69+D70+D71</f>
        <v>17000</v>
      </c>
      <c r="E66" s="136">
        <f t="shared" si="25"/>
        <v>17000</v>
      </c>
      <c r="F66" s="136">
        <f t="shared" si="25"/>
        <v>0</v>
      </c>
      <c r="G66" s="136">
        <f t="shared" si="25"/>
        <v>0</v>
      </c>
      <c r="H66" s="136">
        <f t="shared" si="25"/>
        <v>0</v>
      </c>
      <c r="I66" s="136">
        <f t="shared" si="25"/>
        <v>0</v>
      </c>
      <c r="J66" s="136">
        <f t="shared" si="25"/>
        <v>17000</v>
      </c>
      <c r="K66" s="136">
        <f t="shared" si="25"/>
        <v>17000</v>
      </c>
      <c r="L66" s="136">
        <f t="shared" si="25"/>
        <v>0</v>
      </c>
    </row>
    <row r="67" spans="1:12" ht="72">
      <c r="A67" s="138"/>
      <c r="B67" s="139" t="s">
        <v>96</v>
      </c>
      <c r="C67" s="138">
        <v>10069761</v>
      </c>
      <c r="D67" s="138"/>
      <c r="E67" s="140"/>
      <c r="F67" s="138"/>
      <c r="G67" s="138"/>
      <c r="H67" s="138"/>
      <c r="I67" s="138"/>
      <c r="J67" s="141"/>
      <c r="K67" s="138"/>
      <c r="L67" s="138"/>
    </row>
    <row r="68" spans="1:12" ht="72">
      <c r="A68" s="138"/>
      <c r="B68" s="139" t="s">
        <v>97</v>
      </c>
      <c r="C68" s="138">
        <v>1276061</v>
      </c>
      <c r="D68" s="138"/>
      <c r="E68" s="140"/>
      <c r="F68" s="138"/>
      <c r="G68" s="138"/>
      <c r="H68" s="138"/>
      <c r="I68" s="138"/>
      <c r="J68" s="141"/>
      <c r="K68" s="138"/>
      <c r="L68" s="138"/>
    </row>
    <row r="69" spans="1:12" ht="72">
      <c r="A69" s="138"/>
      <c r="B69" s="139" t="s">
        <v>100</v>
      </c>
      <c r="C69" s="138">
        <v>5000</v>
      </c>
      <c r="D69" s="138">
        <v>5000</v>
      </c>
      <c r="E69" s="140">
        <v>5000</v>
      </c>
      <c r="F69" s="138"/>
      <c r="G69" s="138"/>
      <c r="H69" s="138"/>
      <c r="I69" s="138"/>
      <c r="J69" s="141">
        <v>5000</v>
      </c>
      <c r="K69" s="138">
        <v>5000</v>
      </c>
      <c r="L69" s="138"/>
    </row>
    <row r="70" spans="1:12" ht="72">
      <c r="A70" s="138"/>
      <c r="B70" s="139" t="s">
        <v>98</v>
      </c>
      <c r="C70" s="138">
        <v>51000</v>
      </c>
      <c r="D70" s="138">
        <v>0</v>
      </c>
      <c r="E70" s="140">
        <v>0</v>
      </c>
      <c r="F70" s="138"/>
      <c r="G70" s="138"/>
      <c r="H70" s="138"/>
      <c r="I70" s="138"/>
      <c r="J70" s="141">
        <v>0</v>
      </c>
      <c r="K70" s="138">
        <v>0</v>
      </c>
      <c r="L70" s="138"/>
    </row>
    <row r="71" spans="1:12" ht="72">
      <c r="A71" s="138"/>
      <c r="B71" s="139" t="s">
        <v>99</v>
      </c>
      <c r="C71" s="138">
        <v>12000</v>
      </c>
      <c r="D71" s="138">
        <v>12000</v>
      </c>
      <c r="E71" s="140">
        <v>12000</v>
      </c>
      <c r="F71" s="138"/>
      <c r="G71" s="138"/>
      <c r="H71" s="138"/>
      <c r="I71" s="138"/>
      <c r="J71" s="141">
        <v>12000</v>
      </c>
      <c r="K71" s="138">
        <v>12000</v>
      </c>
      <c r="L71" s="138"/>
    </row>
    <row r="72" spans="1:12" ht="12">
      <c r="A72" s="154" t="s">
        <v>93</v>
      </c>
      <c r="B72" s="154"/>
      <c r="C72" s="137">
        <f>C73</f>
        <v>146030</v>
      </c>
      <c r="D72" s="137">
        <f aca="true" t="shared" si="26" ref="D72:L72">D73</f>
        <v>0</v>
      </c>
      <c r="E72" s="137">
        <f t="shared" si="26"/>
        <v>0</v>
      </c>
      <c r="F72" s="137">
        <f t="shared" si="26"/>
        <v>0</v>
      </c>
      <c r="G72" s="137">
        <f t="shared" si="26"/>
        <v>0</v>
      </c>
      <c r="H72" s="137">
        <f t="shared" si="26"/>
        <v>0</v>
      </c>
      <c r="I72" s="137">
        <f t="shared" si="26"/>
        <v>0</v>
      </c>
      <c r="J72" s="137">
        <f t="shared" si="26"/>
        <v>0</v>
      </c>
      <c r="K72" s="137">
        <f t="shared" si="26"/>
        <v>0</v>
      </c>
      <c r="L72" s="137">
        <f t="shared" si="26"/>
        <v>0</v>
      </c>
    </row>
    <row r="73" spans="1:12" ht="36">
      <c r="A73" s="115"/>
      <c r="B73" s="116" t="s">
        <v>94</v>
      </c>
      <c r="C73" s="112">
        <v>146030</v>
      </c>
      <c r="D73" s="112"/>
      <c r="E73" s="112"/>
      <c r="F73" s="112"/>
      <c r="G73" s="112"/>
      <c r="H73" s="112"/>
      <c r="I73" s="112"/>
      <c r="J73" s="114"/>
      <c r="K73" s="112"/>
      <c r="L73" s="112"/>
    </row>
    <row r="74" spans="1:12" ht="12">
      <c r="A74" s="155" t="s">
        <v>101</v>
      </c>
      <c r="B74" s="155"/>
      <c r="C74" s="120">
        <f aca="true" t="shared" si="27" ref="C74:L74">C75+C76</f>
        <v>1579405</v>
      </c>
      <c r="D74" s="120">
        <f t="shared" si="27"/>
        <v>0</v>
      </c>
      <c r="E74" s="120">
        <f t="shared" si="27"/>
        <v>0</v>
      </c>
      <c r="F74" s="120">
        <f t="shared" si="27"/>
        <v>0</v>
      </c>
      <c r="G74" s="120">
        <f t="shared" si="27"/>
        <v>0</v>
      </c>
      <c r="H74" s="120">
        <f t="shared" si="27"/>
        <v>0</v>
      </c>
      <c r="I74" s="120">
        <f t="shared" si="27"/>
        <v>0</v>
      </c>
      <c r="J74" s="120">
        <f t="shared" si="27"/>
        <v>0</v>
      </c>
      <c r="K74" s="120">
        <f t="shared" si="27"/>
        <v>0</v>
      </c>
      <c r="L74" s="120">
        <f t="shared" si="27"/>
        <v>0</v>
      </c>
    </row>
    <row r="75" spans="1:12" ht="24">
      <c r="A75" s="78"/>
      <c r="B75" s="121" t="s">
        <v>102</v>
      </c>
      <c r="C75" s="122">
        <v>1093065</v>
      </c>
      <c r="D75" s="122"/>
      <c r="E75" s="122"/>
      <c r="F75" s="122"/>
      <c r="G75" s="122"/>
      <c r="H75" s="122"/>
      <c r="I75" s="122"/>
      <c r="J75" s="123"/>
      <c r="K75" s="122"/>
      <c r="L75" s="124"/>
    </row>
    <row r="76" spans="1:12" ht="12">
      <c r="A76" s="155" t="s">
        <v>103</v>
      </c>
      <c r="B76" s="155"/>
      <c r="C76" s="125">
        <f>C77+C78</f>
        <v>486340</v>
      </c>
      <c r="D76" s="125">
        <f aca="true" t="shared" si="28" ref="D76:L76">D77+D78</f>
        <v>0</v>
      </c>
      <c r="E76" s="125">
        <f t="shared" si="28"/>
        <v>0</v>
      </c>
      <c r="F76" s="125">
        <f t="shared" si="28"/>
        <v>0</v>
      </c>
      <c r="G76" s="125">
        <f t="shared" si="28"/>
        <v>0</v>
      </c>
      <c r="H76" s="125">
        <f t="shared" si="28"/>
        <v>0</v>
      </c>
      <c r="I76" s="125">
        <f t="shared" si="28"/>
        <v>0</v>
      </c>
      <c r="J76" s="125">
        <f t="shared" si="28"/>
        <v>0</v>
      </c>
      <c r="K76" s="125">
        <f t="shared" si="28"/>
        <v>0</v>
      </c>
      <c r="L76" s="125">
        <f t="shared" si="28"/>
        <v>0</v>
      </c>
    </row>
    <row r="77" spans="1:12" ht="36">
      <c r="A77" s="78"/>
      <c r="B77" s="126" t="s">
        <v>104</v>
      </c>
      <c r="C77" s="127">
        <v>491950</v>
      </c>
      <c r="D77" s="127"/>
      <c r="E77" s="128"/>
      <c r="F77" s="127"/>
      <c r="G77" s="127"/>
      <c r="H77" s="127"/>
      <c r="I77" s="127"/>
      <c r="J77" s="129"/>
      <c r="K77" s="127"/>
      <c r="L77" s="127"/>
    </row>
    <row r="78" spans="1:12" ht="24">
      <c r="A78" s="78"/>
      <c r="B78" s="121" t="s">
        <v>105</v>
      </c>
      <c r="C78" s="127">
        <v>-5610</v>
      </c>
      <c r="D78" s="127"/>
      <c r="E78" s="127"/>
      <c r="F78" s="127"/>
      <c r="G78" s="127"/>
      <c r="H78" s="127"/>
      <c r="I78" s="127"/>
      <c r="J78" s="129"/>
      <c r="K78" s="127"/>
      <c r="L78" s="127"/>
    </row>
    <row r="79" spans="1:12" ht="11.25">
      <c r="A79" s="142" t="s">
        <v>106</v>
      </c>
      <c r="B79" s="142"/>
      <c r="C79" s="130">
        <f>C80</f>
        <v>51000</v>
      </c>
      <c r="D79" s="130">
        <f aca="true" t="shared" si="29" ref="D79:L79">D80</f>
        <v>0</v>
      </c>
      <c r="E79" s="130">
        <f t="shared" si="29"/>
        <v>0</v>
      </c>
      <c r="F79" s="130">
        <f t="shared" si="29"/>
        <v>0</v>
      </c>
      <c r="G79" s="130">
        <f t="shared" si="29"/>
        <v>0</v>
      </c>
      <c r="H79" s="130">
        <f t="shared" si="29"/>
        <v>0</v>
      </c>
      <c r="I79" s="130">
        <f t="shared" si="29"/>
        <v>0</v>
      </c>
      <c r="J79" s="130">
        <f t="shared" si="29"/>
        <v>0</v>
      </c>
      <c r="K79" s="130">
        <f t="shared" si="29"/>
        <v>0</v>
      </c>
      <c r="L79" s="130">
        <f t="shared" si="29"/>
        <v>0</v>
      </c>
    </row>
    <row r="80" spans="1:12" ht="22.5">
      <c r="A80" s="131"/>
      <c r="B80" s="83" t="s">
        <v>107</v>
      </c>
      <c r="C80" s="132">
        <v>51000</v>
      </c>
      <c r="D80" s="132">
        <v>0</v>
      </c>
      <c r="E80" s="97">
        <v>0</v>
      </c>
      <c r="F80" s="133"/>
      <c r="G80" s="133"/>
      <c r="H80" s="133"/>
      <c r="I80" s="133"/>
      <c r="J80" s="132">
        <v>0</v>
      </c>
      <c r="K80" s="132">
        <v>0</v>
      </c>
      <c r="L80" s="84"/>
    </row>
    <row r="81" spans="1:12" ht="12">
      <c r="A81" s="99"/>
      <c r="B81" s="100"/>
      <c r="C81" s="101"/>
      <c r="D81" s="101"/>
      <c r="E81" s="102"/>
      <c r="F81" s="101"/>
      <c r="G81" s="101"/>
      <c r="H81" s="101"/>
      <c r="I81" s="101"/>
      <c r="J81" s="103"/>
      <c r="K81" s="101"/>
      <c r="L81" s="104"/>
    </row>
    <row r="82" spans="2:5" ht="11.25">
      <c r="B82" s="32" t="s">
        <v>56</v>
      </c>
      <c r="C82" s="33"/>
      <c r="D82" s="33" t="s">
        <v>57</v>
      </c>
      <c r="E82" s="33"/>
    </row>
    <row r="83" spans="2:5" ht="11.25">
      <c r="B83" s="32" t="s">
        <v>58</v>
      </c>
      <c r="C83" s="31" t="s">
        <v>59</v>
      </c>
      <c r="D83" s="34"/>
      <c r="E83" s="31"/>
    </row>
    <row r="84" ht="12.75">
      <c r="E84" s="24"/>
    </row>
    <row r="85" ht="11.25">
      <c r="B85" s="1" t="s">
        <v>50</v>
      </c>
    </row>
    <row r="89" ht="11.25">
      <c r="B89" s="1" t="s">
        <v>52</v>
      </c>
    </row>
    <row r="90" ht="11.25">
      <c r="D90" s="1" t="s">
        <v>51</v>
      </c>
    </row>
  </sheetData>
  <sheetProtection/>
  <mergeCells count="13">
    <mergeCell ref="A72:B72"/>
    <mergeCell ref="A74:B74"/>
    <mergeCell ref="A76:B76"/>
    <mergeCell ref="A79:B79"/>
    <mergeCell ref="C3:K3"/>
    <mergeCell ref="A5:B5"/>
    <mergeCell ref="A16:B16"/>
    <mergeCell ref="A64:B64"/>
    <mergeCell ref="A66:B66"/>
    <mergeCell ref="A35:B35"/>
    <mergeCell ref="A42:B42"/>
    <mergeCell ref="A48:B48"/>
    <mergeCell ref="A57:B5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2023-08-24T06:38:22Z</cp:lastPrinted>
  <dcterms:created xsi:type="dcterms:W3CDTF">2016-11-28T09:06:02Z</dcterms:created>
  <dcterms:modified xsi:type="dcterms:W3CDTF">2023-08-24T08:48:22Z</dcterms:modified>
  <cp:category/>
  <cp:version/>
  <cp:contentType/>
  <cp:contentStatus/>
</cp:coreProperties>
</file>